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dc29ba6490efec/Documents/Neil Bennett/KZN Junior Golf/KZN Jnr OoM/U15/"/>
    </mc:Choice>
  </mc:AlternateContent>
  <xr:revisionPtr revIDLastSave="19" documentId="8_{5586BCA5-A41F-4E8C-A23D-82D28A90EA58}" xr6:coauthVersionLast="47" xr6:coauthVersionMax="47" xr10:uidLastSave="{54D0D04D-4175-47CB-B314-F0FB20948528}"/>
  <bookViews>
    <workbookView xWindow="-120" yWindow="-120" windowWidth="21840" windowHeight="13140" xr2:uid="{352015C6-B5C9-4AB4-8BFA-6190270A1A2B}"/>
  </bookViews>
  <sheets>
    <sheet name="Consolidated U15 Ranking" sheetId="2" r:id="rId1"/>
    <sheet name="Detailed U15 Rankin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4" i="1" l="1"/>
  <c r="DI4" i="1"/>
  <c r="DH3" i="1"/>
  <c r="DI3" i="1"/>
  <c r="DH5" i="1"/>
  <c r="DI5" i="1"/>
  <c r="DH6" i="1"/>
  <c r="DI6" i="1"/>
  <c r="DH7" i="1"/>
  <c r="DI7" i="1"/>
  <c r="DJ7" i="1" s="1"/>
  <c r="DH8" i="1"/>
  <c r="DI8" i="1"/>
  <c r="DH9" i="1"/>
  <c r="DI9" i="1"/>
  <c r="DH10" i="1"/>
  <c r="DI10" i="1"/>
  <c r="DH11" i="1"/>
  <c r="DI11" i="1"/>
  <c r="DH12" i="1"/>
  <c r="DI12" i="1"/>
  <c r="DH13" i="1"/>
  <c r="DI13" i="1"/>
  <c r="DH14" i="1"/>
  <c r="DI14" i="1"/>
  <c r="DH15" i="1"/>
  <c r="DI15" i="1"/>
  <c r="DJ15" i="1" s="1"/>
  <c r="DH16" i="1"/>
  <c r="DI16" i="1"/>
  <c r="DH17" i="1"/>
  <c r="DI17" i="1"/>
  <c r="DH18" i="1"/>
  <c r="DI18" i="1"/>
  <c r="DH19" i="1"/>
  <c r="DI19" i="1"/>
  <c r="DJ19" i="1" s="1"/>
  <c r="DH20" i="1"/>
  <c r="DI20" i="1"/>
  <c r="DH21" i="1"/>
  <c r="DI21" i="1"/>
  <c r="DH22" i="1"/>
  <c r="DI22" i="1"/>
  <c r="DH23" i="1"/>
  <c r="DI23" i="1"/>
  <c r="DJ23" i="1" s="1"/>
  <c r="DH24" i="1"/>
  <c r="DI24" i="1"/>
  <c r="DH25" i="1"/>
  <c r="DI25" i="1"/>
  <c r="DH26" i="1"/>
  <c r="DJ26" i="1" s="1"/>
  <c r="DI26" i="1"/>
  <c r="DH27" i="1"/>
  <c r="DJ27" i="1" s="1"/>
  <c r="DI27" i="1"/>
  <c r="DH28" i="1"/>
  <c r="DI28" i="1"/>
  <c r="DH29" i="1"/>
  <c r="DI29" i="1"/>
  <c r="DH30" i="1"/>
  <c r="DI30" i="1"/>
  <c r="DI2" i="1"/>
  <c r="DH2" i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4" i="1"/>
  <c r="H14" i="1" s="1"/>
  <c r="G13" i="1"/>
  <c r="H13" i="1" s="1"/>
  <c r="G15" i="1"/>
  <c r="H15" i="1" s="1"/>
  <c r="G11" i="1"/>
  <c r="H11" i="1" s="1"/>
  <c r="G12" i="1"/>
  <c r="H12" i="1" s="1"/>
  <c r="G10" i="1"/>
  <c r="H10" i="1" s="1"/>
  <c r="G8" i="1"/>
  <c r="H8" i="1" s="1"/>
  <c r="G9" i="1"/>
  <c r="H9" i="1" s="1"/>
  <c r="G7" i="1"/>
  <c r="H7" i="1" s="1"/>
  <c r="G6" i="1"/>
  <c r="H6" i="1" s="1"/>
  <c r="G5" i="1"/>
  <c r="H5" i="1" s="1"/>
  <c r="G2" i="1"/>
  <c r="H2" i="1" s="1"/>
  <c r="G3" i="1"/>
  <c r="H3" i="1" s="1"/>
  <c r="G4" i="1"/>
  <c r="H4" i="1" s="1"/>
  <c r="DJ20" i="1" l="1"/>
  <c r="DJ18" i="1"/>
  <c r="DJ14" i="1"/>
  <c r="DJ12" i="1"/>
  <c r="DJ10" i="1"/>
  <c r="DJ25" i="1"/>
  <c r="DJ8" i="1"/>
  <c r="DJ6" i="1"/>
  <c r="DJ3" i="1"/>
  <c r="DJ30" i="1"/>
  <c r="DJ28" i="1"/>
  <c r="DJ17" i="1"/>
  <c r="DJ13" i="1"/>
  <c r="DJ11" i="1"/>
  <c r="DJ22" i="1"/>
  <c r="DJ9" i="1"/>
  <c r="DJ5" i="1"/>
  <c r="DJ4" i="1"/>
  <c r="DJ29" i="1"/>
  <c r="DJ24" i="1"/>
  <c r="DJ21" i="1"/>
  <c r="DJ16" i="1"/>
  <c r="DJ2" i="1"/>
</calcChain>
</file>

<file path=xl/sharedStrings.xml><?xml version="1.0" encoding="utf-8"?>
<sst xmlns="http://schemas.openxmlformats.org/spreadsheetml/2006/main" count="396" uniqueCount="161">
  <si>
    <t>Change</t>
  </si>
  <si>
    <t>Name</t>
  </si>
  <si>
    <t>Course</t>
  </si>
  <si>
    <t>Date of Birth</t>
  </si>
  <si>
    <t>Today</t>
  </si>
  <si>
    <t>Age: Years, Months and Days</t>
  </si>
  <si>
    <t>KZN Zululand Open R1 - 26.06.22</t>
  </si>
  <si>
    <t>KZN Zululand Open R2 - 26.06.22</t>
  </si>
  <si>
    <t xml:space="preserve">Nomads SA Boys U17 R1 - 28.06.22 </t>
  </si>
  <si>
    <t>Nomads SA Boys U17 R2 - 29.06.22</t>
  </si>
  <si>
    <t>Nomads SA Boys U17 R3 - 30.06.22</t>
  </si>
  <si>
    <t>Nomads Coastal Noom 2 - R1 - 03.07.22</t>
  </si>
  <si>
    <t>Nomads Coastal Noom 2 - R2 - 04.07.22</t>
  </si>
  <si>
    <t>Nomads Coastal Noom 2 - R3 - 05.07.22</t>
  </si>
  <si>
    <t>Nomads Inland Noom 2 - R1 - 11.07.22</t>
  </si>
  <si>
    <t>Nomads Inland Noom 2 - R2 - 12.07.22</t>
  </si>
  <si>
    <t>Tshwane Jnr. Open R1 - 14.07.22</t>
  </si>
  <si>
    <t>Tshwane Jnr. Open R2 - 15.07.22</t>
  </si>
  <si>
    <t>KZN Closed R1. 02.07.22</t>
  </si>
  <si>
    <t>KZN Closed R2. 02.07.22</t>
  </si>
  <si>
    <t>KZN Closed R3. 03.07.22</t>
  </si>
  <si>
    <t>KZN Closed R4. 03.07.22</t>
  </si>
  <si>
    <t xml:space="preserve">KZN Jnr. BSI Junior Champs  06.07.22 </t>
  </si>
  <si>
    <t xml:space="preserve">KZN Jnr. Bill Kerr Mem 07.07.22 </t>
  </si>
  <si>
    <t>KZN Jnr. Alfred County Champs 08.07.22</t>
  </si>
  <si>
    <t>KZN Jnr. Terry Mitchell Trophy 09.07.22</t>
  </si>
  <si>
    <t>KZN Jnr. Purtell Trophy 10.07.22</t>
  </si>
  <si>
    <t>Nomads KZN SP Champs R1. 11.07.22</t>
  </si>
  <si>
    <t>Nomads KZN SP Champs R2 11.07.22</t>
  </si>
  <si>
    <t>KZN Junior Plate Event 15.07.22</t>
  </si>
  <si>
    <t>KZN IGF NC Open R1 - 31.07.22</t>
  </si>
  <si>
    <t>KZN IGF NC Open R2 - 31.07.22</t>
  </si>
  <si>
    <t>Friends of Engelberg R1 - 07.08.22</t>
  </si>
  <si>
    <t>Friends of Engelberg R2 - 07.08.22</t>
  </si>
  <si>
    <t>Friends of Engelberg R3 - 08.08.22</t>
  </si>
  <si>
    <t>KZN Amateur R1 - 17.08.22</t>
  </si>
  <si>
    <t>KZN Amateur R2 - 18.08.22</t>
  </si>
  <si>
    <t>Nomads North &amp; South Champs R1 - 01.09.22</t>
  </si>
  <si>
    <t>Nomads North &amp; South Champs R2 - 01.09.22</t>
  </si>
  <si>
    <t>Nomads North &amp; South Champs R3 - 02.09.22</t>
  </si>
  <si>
    <t>KZN Jnr. Jannie Le Roux Trophy 03.10.22</t>
  </si>
  <si>
    <t>KZN Jnr. Alan Hill Trophy 05.10.22</t>
  </si>
  <si>
    <t>SA School Inter Prov. SP R1 - 04.10.22</t>
  </si>
  <si>
    <t>SA School Inter Prov. SP R2 - 04.10.22</t>
  </si>
  <si>
    <t>SA School Inter Prov. SP R3 - 05.10.22</t>
  </si>
  <si>
    <t>SA School Inter Prov. SP R4 - 05.10.22</t>
  </si>
  <si>
    <t xml:space="preserve">KZN Jnr. Umhlali Jnr. Champs 07.10.22 </t>
  </si>
  <si>
    <t>Cape Town Jnr. Open R1 - 09.10.22</t>
  </si>
  <si>
    <t>Cape Town Jnr. Open R2 - 10.10.22</t>
  </si>
  <si>
    <t>KZN Maritzburg Open R1 - 16.10.22</t>
  </si>
  <si>
    <t>KZN Maritzburg Open R2 - 16.10.22</t>
  </si>
  <si>
    <t>KZN SN Champs R1 - 20.11.22</t>
  </si>
  <si>
    <t>KZN SN Champs R2 - 20.11.22</t>
  </si>
  <si>
    <t>KZN Jnr. Hibiscus Classic 17.12.22</t>
  </si>
  <si>
    <t>KZN Jnr. SC Champs 18.12.22</t>
  </si>
  <si>
    <t>KZN Jnr. Joe Richardson Mem 19.12.22</t>
  </si>
  <si>
    <t xml:space="preserve">Coastal NOoM 1 R1 - 05.01.23 </t>
  </si>
  <si>
    <t>Coastal NOoM 1 R2 - 05.01.23</t>
  </si>
  <si>
    <t>Inland Noom 1 R1 - 09.01.23</t>
  </si>
  <si>
    <t>Inland Noom 1 R2 - 10.01.23</t>
  </si>
  <si>
    <t>Inland Noom 1 R3 - 11.01.23</t>
  </si>
  <si>
    <t>KZN Jnr. Victoria CC - R1 - 12.01.23</t>
  </si>
  <si>
    <t>KZN Jnr. Maritzburg GC - R1 - 13.01.23</t>
  </si>
  <si>
    <t>KZN Jnr. Durban CC - R1 - 15.01.23</t>
  </si>
  <si>
    <t>KZN Jnr. Mt. Edgecombe CC - R1 - 16.01.23</t>
  </si>
  <si>
    <t xml:space="preserve"> Northern Ntl. Open R1 - 22.01.23</t>
  </si>
  <si>
    <t xml:space="preserve"> Northern Ntl. Open R2 - 22.01.23</t>
  </si>
  <si>
    <t>KZN High School Team Champs R1 - 30.01.23</t>
  </si>
  <si>
    <t>KZN High School Team Champs R2 - 30.01.23</t>
  </si>
  <si>
    <t>East Griqualand Open R1 - 5.02.23</t>
  </si>
  <si>
    <t>East Griqualand Open R2 - 5.02.23</t>
  </si>
  <si>
    <t>Midlands Open R1 -06.03.22</t>
  </si>
  <si>
    <t>Midlands Open R2 - 06.03.22</t>
  </si>
  <si>
    <t>Nomads SA Jnr. Int. Boys R1 - 07.03.23</t>
  </si>
  <si>
    <t>Nomads SA Jnr. Int. Boys R2 - 08.03.23</t>
  </si>
  <si>
    <t>Nomads SA Jnr. Int. Boys R3 - 09.03.23</t>
  </si>
  <si>
    <t>KZN Players Champs R1 - 24.03.23</t>
  </si>
  <si>
    <t>KZN Players Champs R2 - 25.03.23</t>
  </si>
  <si>
    <t>KZN Players Champs R3 - 26.03.23</t>
  </si>
  <si>
    <t>KZN Players Champs R4 - 26.03.23</t>
  </si>
  <si>
    <t>Nomads SA Boys U19 R1 - 27.03.23</t>
  </si>
  <si>
    <t>Nomads SA Boys U19 R2 - 28.03.23</t>
  </si>
  <si>
    <t>Nomads SA Boys U19 R3 - 29.03.23</t>
  </si>
  <si>
    <t>Nomads SA Boys U19 R4 - 29.03.23</t>
  </si>
  <si>
    <t>KZN Jnr. Umkomaas GC - R1 - 09.04.23</t>
  </si>
  <si>
    <t>KZN Jnr. Amanzimtoti CC - R1 - 10.04.23</t>
  </si>
  <si>
    <t>KZN Jnr. Bluff NP GC - R1 - 11.04.23</t>
  </si>
  <si>
    <t>KZN Jnr. Umhlali CC - R1 - 06.05.23</t>
  </si>
  <si>
    <t>KZN Open R1 - 20.05.23</t>
  </si>
  <si>
    <t>KZN Open R2 - 21.05.23</t>
  </si>
  <si>
    <t>KZN Open R3 - 21.05.23</t>
  </si>
  <si>
    <t>Total Strokes</t>
  </si>
  <si>
    <t>Rounds Played</t>
  </si>
  <si>
    <t>Scoring Average</t>
  </si>
  <si>
    <t>-</t>
  </si>
  <si>
    <t>Mt. Edgecome Country Club</t>
  </si>
  <si>
    <t>DNQ</t>
  </si>
  <si>
    <t>Smith, Jamie</t>
  </si>
  <si>
    <t>Royal Durban Golf Club</t>
  </si>
  <si>
    <t>Wilson, Benjamin</t>
  </si>
  <si>
    <t>Clayton, Harry</t>
  </si>
  <si>
    <t>Simbithi Country Club</t>
  </si>
  <si>
    <t>dos Santos, Santiago</t>
  </si>
  <si>
    <t>Umhlali Country Club</t>
  </si>
  <si>
    <t>Cotswold Downs</t>
  </si>
  <si>
    <t>Mt. Edgecombe CC</t>
  </si>
  <si>
    <t>Hollister, Asher</t>
  </si>
  <si>
    <t>Kloof Country Club</t>
  </si>
  <si>
    <t>Olivant, Cameron</t>
  </si>
  <si>
    <t>Southbroom Golf Club</t>
  </si>
  <si>
    <t>Victoria Country Club</t>
  </si>
  <si>
    <t>Bernadis, Rory</t>
  </si>
  <si>
    <t>Umkomaas Golf Club</t>
  </si>
  <si>
    <t>Bezuidenhout, Dylan</t>
  </si>
  <si>
    <t>Le Roux, Daniel</t>
  </si>
  <si>
    <t>Frost, Nicolas</t>
  </si>
  <si>
    <t>Bernadis, Jordan</t>
  </si>
  <si>
    <t>Mawethu, Bodlani</t>
  </si>
  <si>
    <t>Richards Bay GC</t>
  </si>
  <si>
    <t>Naidoo, Tylo</t>
  </si>
  <si>
    <t>Amanzimtoti Country Club</t>
  </si>
  <si>
    <t>Burczak, Demyan</t>
  </si>
  <si>
    <t>Cronje, Jake</t>
  </si>
  <si>
    <t>Cox, Grant</t>
  </si>
  <si>
    <t>Moroney, Timothy</t>
  </si>
  <si>
    <t>Smith, Matthew C.</t>
  </si>
  <si>
    <t>Rudwick, Noah</t>
  </si>
  <si>
    <t>Zammit, Adam</t>
  </si>
  <si>
    <t>Vadivalu, Kriyan</t>
  </si>
  <si>
    <t>Kistan, Zachariah</t>
  </si>
  <si>
    <t>Kgosi, Motsai</t>
  </si>
  <si>
    <t>Moodliar, Kaven</t>
  </si>
  <si>
    <t>Burmeister, Joshua</t>
  </si>
  <si>
    <t>Kadwa, Ahmed</t>
  </si>
  <si>
    <t>Mpilo, Mabaso</t>
  </si>
  <si>
    <t>Horner, Damian</t>
  </si>
  <si>
    <t>Bluff National Park GC</t>
  </si>
  <si>
    <t>Kassie, Shreyes</t>
  </si>
  <si>
    <t>Alliance GC - Athlone Park</t>
  </si>
  <si>
    <t>U15 Rank</t>
  </si>
  <si>
    <t>Sun City U15 Challenge R1 -28.06.22</t>
  </si>
  <si>
    <t>Sun City U15 Challenge R2 -29.06.22</t>
  </si>
  <si>
    <t xml:space="preserve">Dimension Data Jnr. Open U15 R1 - 06.10.22 </t>
  </si>
  <si>
    <t>Dimension Data Jnr. Open U15R2 - 07.10.22</t>
  </si>
  <si>
    <t>Joburg U15 Jnr. R1 - 14.12.22</t>
  </si>
  <si>
    <t>Cape Town Jnr. Open R3 - 10.10.22</t>
  </si>
  <si>
    <t>Joburg U15 Jnr. R2 - 15.12.22</t>
  </si>
  <si>
    <t>Nomads U15 Champs R1 - 04.01.23</t>
  </si>
  <si>
    <t>Nomads U15 Champs R2 - 05.01.23</t>
  </si>
  <si>
    <t>Nomads U15 Champs R3 - 06.01.23</t>
  </si>
  <si>
    <t>Nomads Gowrie Farm U15 R1 - 03.04.23</t>
  </si>
  <si>
    <t>Nomads Gowrie Farm U15 R2 - 04.04.23</t>
  </si>
  <si>
    <t>Nomads Gowrie Farm U15 R3 - 05.04.23</t>
  </si>
  <si>
    <t>Important Notice of Change to Rankings:</t>
  </si>
  <si>
    <t xml:space="preserve"> - Please note that with immediate effect, players will now be eligible for a ranking after playing 12 rounds of tournament golf not 20 rounds.</t>
  </si>
  <si>
    <t xml:space="preserve"> - Players who have played less than 12 tournament rounds will reflect as DNQ.</t>
  </si>
  <si>
    <t xml:space="preserve"> - Rankings are based on a rolling calendar, all tournaments older than 1 year drop out and are not factored into the calculations. </t>
  </si>
  <si>
    <t xml:space="preserve">                                                                       2022-2023  KZN Junior Golf U15 Ranking                                                                     </t>
  </si>
  <si>
    <t>Zululand Open R1 - 18.06.23</t>
  </si>
  <si>
    <t>Zululand Open R2 - 18.06.23</t>
  </si>
  <si>
    <r>
      <t xml:space="preserve"> - Last Update:</t>
    </r>
    <r>
      <rPr>
        <b/>
        <sz val="11"/>
        <color theme="1"/>
        <rFont val="Calibri"/>
        <family val="2"/>
        <scheme val="minor"/>
      </rPr>
      <t xml:space="preserve"> 20th June 2023 - </t>
    </r>
    <r>
      <rPr>
        <sz val="11"/>
        <color theme="1"/>
        <rFont val="Calibri"/>
        <family val="2"/>
        <scheme val="minor"/>
      </rPr>
      <t>Last Tournament Update:</t>
    </r>
    <r>
      <rPr>
        <b/>
        <sz val="11"/>
        <color theme="1"/>
        <rFont val="Calibri"/>
        <family val="2"/>
        <scheme val="minor"/>
      </rPr>
      <t xml:space="preserve"> Zululand Open (18 June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</si>
</sst>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textRotation="90"/>
    </xf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4" fillId="3" borderId="1" xfId="0" applyFont="1" applyFill="1" applyBorder="1" applyAlignment="1">
      <alignment textRotation="90"/>
    </xf>
    <xf numFmtId="0" fontId="2" fillId="3" borderId="1" xfId="0" applyFont="1" applyFill="1" applyBorder="1" applyAlignment="1">
      <alignment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textRotation="90"/>
    </xf>
    <xf numFmtId="0" fontId="5" fillId="3" borderId="1" xfId="0" applyFont="1" applyFill="1" applyBorder="1" applyAlignment="1">
      <alignment textRotation="90"/>
    </xf>
    <xf numFmtId="0" fontId="3" fillId="4" borderId="1" xfId="0" applyFont="1" applyFill="1" applyBorder="1" applyAlignment="1">
      <alignment textRotation="90"/>
    </xf>
    <xf numFmtId="0" fontId="4" fillId="4" borderId="1" xfId="0" applyFont="1" applyFill="1" applyBorder="1" applyAlignment="1">
      <alignment textRotation="90"/>
    </xf>
    <xf numFmtId="0" fontId="3" fillId="4" borderId="1" xfId="0" applyFont="1" applyFill="1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0" fillId="0" borderId="0" xfId="0" applyAlignment="1">
      <alignment textRotation="90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4" borderId="1" xfId="0" applyFont="1" applyFill="1" applyBorder="1"/>
    <xf numFmtId="0" fontId="0" fillId="3" borderId="1" xfId="0" applyFill="1" applyBorder="1"/>
    <xf numFmtId="2" fontId="0" fillId="0" borderId="1" xfId="0" applyNumberFormat="1" applyBorder="1"/>
    <xf numFmtId="0" fontId="0" fillId="4" borderId="1" xfId="0" applyFill="1" applyBorder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textRotation="90"/>
    </xf>
    <xf numFmtId="0" fontId="3" fillId="3" borderId="1" xfId="0" applyFont="1" applyFill="1" applyBorder="1" applyAlignment="1">
      <alignment horizontal="center" textRotation="90"/>
    </xf>
    <xf numFmtId="0" fontId="0" fillId="4" borderId="0" xfId="0" applyFill="1"/>
    <xf numFmtId="0" fontId="4" fillId="3" borderId="1" xfId="0" applyFont="1" applyFill="1" applyBorder="1" applyAlignment="1">
      <alignment horizontal="center" textRotation="90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3CD94-98B3-45E6-9B55-A1BC20B12966}">
  <dimension ref="A1:I65"/>
  <sheetViews>
    <sheetView tabSelected="1" workbookViewId="0">
      <pane ySplit="13" topLeftCell="A14" activePane="bottomLeft" state="frozen"/>
      <selection pane="bottomLeft" activeCell="D14" sqref="D14"/>
    </sheetView>
  </sheetViews>
  <sheetFormatPr defaultRowHeight="15" x14ac:dyDescent="0.25"/>
  <cols>
    <col min="2" max="3" width="4.5703125" customWidth="1"/>
    <col min="4" max="4" width="28.140625" customWidth="1"/>
    <col min="5" max="5" width="29" customWidth="1"/>
    <col min="6" max="6" width="12.140625" bestFit="1" customWidth="1"/>
    <col min="7" max="7" width="12.42578125" bestFit="1" customWidth="1"/>
    <col min="8" max="8" width="14.140625" bestFit="1" customWidth="1"/>
    <col min="9" max="9" width="15.28515625" bestFit="1" customWidth="1"/>
  </cols>
  <sheetData>
    <row r="1" spans="1:9" x14ac:dyDescent="0.25">
      <c r="A1" s="41" t="s">
        <v>153</v>
      </c>
      <c r="B1" s="41"/>
      <c r="C1" s="41"/>
      <c r="D1" s="41"/>
      <c r="E1" s="41"/>
      <c r="F1" s="41"/>
      <c r="G1" s="41"/>
      <c r="H1" s="41"/>
      <c r="I1" s="41"/>
    </row>
    <row r="2" spans="1:9" x14ac:dyDescent="0.25">
      <c r="A2" s="39" t="s">
        <v>154</v>
      </c>
      <c r="B2" s="39"/>
      <c r="C2" s="39"/>
      <c r="F2" s="34"/>
      <c r="G2" s="34"/>
      <c r="H2" s="34"/>
      <c r="I2" s="34"/>
    </row>
    <row r="3" spans="1:9" x14ac:dyDescent="0.25">
      <c r="A3" s="39" t="s">
        <v>155</v>
      </c>
      <c r="B3" s="39"/>
      <c r="C3" s="39"/>
      <c r="F3" s="34"/>
      <c r="G3" s="34"/>
      <c r="H3" s="34"/>
      <c r="I3" s="34"/>
    </row>
    <row r="4" spans="1:9" x14ac:dyDescent="0.25">
      <c r="A4" s="39" t="s">
        <v>156</v>
      </c>
      <c r="B4" s="39"/>
      <c r="C4" s="39"/>
      <c r="F4" s="34"/>
      <c r="G4" s="34"/>
      <c r="H4" s="34"/>
      <c r="I4" s="34"/>
    </row>
    <row r="5" spans="1:9" x14ac:dyDescent="0.25">
      <c r="A5" s="39" t="s">
        <v>160</v>
      </c>
      <c r="B5" s="39"/>
      <c r="C5" s="39"/>
      <c r="F5" s="34"/>
      <c r="G5" s="34"/>
      <c r="H5" s="34"/>
      <c r="I5" s="34"/>
    </row>
    <row r="6" spans="1:9" ht="18.75" x14ac:dyDescent="0.3">
      <c r="A6" s="42" t="s">
        <v>157</v>
      </c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1" t="s">
        <v>139</v>
      </c>
      <c r="B7" s="43" t="s">
        <v>0</v>
      </c>
      <c r="C7" s="44"/>
      <c r="D7" s="3" t="s">
        <v>1</v>
      </c>
      <c r="E7" s="3" t="s">
        <v>2</v>
      </c>
      <c r="F7" s="1" t="s">
        <v>3</v>
      </c>
      <c r="G7" s="1" t="s">
        <v>91</v>
      </c>
      <c r="H7" s="1" t="s">
        <v>92</v>
      </c>
      <c r="I7" s="1" t="s">
        <v>93</v>
      </c>
    </row>
    <row r="8" spans="1:9" x14ac:dyDescent="0.25">
      <c r="A8" s="17">
        <v>1</v>
      </c>
      <c r="B8" s="17" t="s">
        <v>94</v>
      </c>
      <c r="C8" s="17" t="s">
        <v>94</v>
      </c>
      <c r="D8" s="18" t="s">
        <v>100</v>
      </c>
      <c r="E8" s="18" t="s">
        <v>101</v>
      </c>
      <c r="F8" s="19">
        <v>40020</v>
      </c>
      <c r="G8" s="23">
        <v>2148</v>
      </c>
      <c r="H8" s="23">
        <v>28</v>
      </c>
      <c r="I8" s="40">
        <v>76.714285714285708</v>
      </c>
    </row>
    <row r="9" spans="1:9" x14ac:dyDescent="0.25">
      <c r="A9" s="17">
        <v>2</v>
      </c>
      <c r="B9" s="17" t="s">
        <v>94</v>
      </c>
      <c r="C9" s="17" t="s">
        <v>94</v>
      </c>
      <c r="D9" s="18" t="s">
        <v>99</v>
      </c>
      <c r="E9" s="18" t="s">
        <v>95</v>
      </c>
      <c r="F9" s="19">
        <v>39960</v>
      </c>
      <c r="G9" s="23">
        <v>1077</v>
      </c>
      <c r="H9" s="23">
        <v>14</v>
      </c>
      <c r="I9" s="40">
        <v>76.928571428571431</v>
      </c>
    </row>
    <row r="10" spans="1:9" x14ac:dyDescent="0.25">
      <c r="A10" s="17" t="s">
        <v>96</v>
      </c>
      <c r="B10" s="17" t="s">
        <v>94</v>
      </c>
      <c r="C10" s="17" t="s">
        <v>94</v>
      </c>
      <c r="D10" s="28" t="s">
        <v>97</v>
      </c>
      <c r="E10" s="18" t="s">
        <v>98</v>
      </c>
      <c r="F10" s="19">
        <v>39812</v>
      </c>
      <c r="G10" s="23">
        <v>854</v>
      </c>
      <c r="H10" s="23">
        <v>11</v>
      </c>
      <c r="I10" s="40">
        <v>77.63636363636364</v>
      </c>
    </row>
    <row r="11" spans="1:9" x14ac:dyDescent="0.25">
      <c r="A11" s="17">
        <v>3</v>
      </c>
      <c r="B11" s="17" t="s">
        <v>94</v>
      </c>
      <c r="C11" s="17" t="s">
        <v>94</v>
      </c>
      <c r="D11" s="18" t="s">
        <v>102</v>
      </c>
      <c r="E11" s="18" t="s">
        <v>101</v>
      </c>
      <c r="F11" s="19">
        <v>39952</v>
      </c>
      <c r="G11" s="23">
        <v>1670</v>
      </c>
      <c r="H11" s="23">
        <v>21</v>
      </c>
      <c r="I11" s="40">
        <v>79.523809523809518</v>
      </c>
    </row>
    <row r="12" spans="1:9" x14ac:dyDescent="0.25">
      <c r="A12" s="17">
        <v>4</v>
      </c>
      <c r="B12" s="17" t="s">
        <v>94</v>
      </c>
      <c r="C12" s="17" t="s">
        <v>94</v>
      </c>
      <c r="D12" s="18" t="s">
        <v>106</v>
      </c>
      <c r="E12" s="18" t="s">
        <v>107</v>
      </c>
      <c r="F12" s="19">
        <v>40228</v>
      </c>
      <c r="G12" s="23">
        <v>1152</v>
      </c>
      <c r="H12" s="23">
        <v>14</v>
      </c>
      <c r="I12" s="40">
        <v>82.285714285714292</v>
      </c>
    </row>
    <row r="13" spans="1:9" x14ac:dyDescent="0.25">
      <c r="A13" s="17">
        <v>5</v>
      </c>
      <c r="B13" s="17" t="s">
        <v>94</v>
      </c>
      <c r="C13" s="17" t="s">
        <v>94</v>
      </c>
      <c r="D13" s="18" t="s">
        <v>108</v>
      </c>
      <c r="E13" s="18" t="s">
        <v>109</v>
      </c>
      <c r="F13" s="19">
        <v>39919</v>
      </c>
      <c r="G13" s="23">
        <v>1081</v>
      </c>
      <c r="H13" s="23">
        <v>13</v>
      </c>
      <c r="I13" s="40">
        <v>83.15384615384616</v>
      </c>
    </row>
    <row r="14" spans="1:9" x14ac:dyDescent="0.25">
      <c r="A14" s="23" t="s">
        <v>96</v>
      </c>
      <c r="B14" s="23" t="s">
        <v>94</v>
      </c>
      <c r="C14" s="23" t="s">
        <v>94</v>
      </c>
      <c r="D14" s="18" t="s">
        <v>113</v>
      </c>
      <c r="E14" s="28" t="s">
        <v>103</v>
      </c>
      <c r="F14" s="19">
        <v>39904</v>
      </c>
      <c r="G14" s="23">
        <v>844</v>
      </c>
      <c r="H14" s="23">
        <v>10</v>
      </c>
      <c r="I14" s="40">
        <v>84.4</v>
      </c>
    </row>
    <row r="15" spans="1:9" x14ac:dyDescent="0.25">
      <c r="A15" s="17">
        <v>6</v>
      </c>
      <c r="B15" s="23" t="s">
        <v>94</v>
      </c>
      <c r="C15" s="23" t="s">
        <v>94</v>
      </c>
      <c r="D15" s="18" t="s">
        <v>111</v>
      </c>
      <c r="E15" s="18" t="s">
        <v>112</v>
      </c>
      <c r="F15" s="19">
        <v>39926</v>
      </c>
      <c r="G15" s="23">
        <v>2286</v>
      </c>
      <c r="H15" s="23">
        <v>27</v>
      </c>
      <c r="I15" s="40">
        <v>84.666666666666671</v>
      </c>
    </row>
    <row r="16" spans="1:9" x14ac:dyDescent="0.25">
      <c r="A16" s="17" t="s">
        <v>96</v>
      </c>
      <c r="B16" s="23" t="s">
        <v>94</v>
      </c>
      <c r="C16" s="23" t="s">
        <v>94</v>
      </c>
      <c r="D16" s="18" t="s">
        <v>114</v>
      </c>
      <c r="E16" s="18" t="s">
        <v>107</v>
      </c>
      <c r="F16" s="19">
        <v>40941</v>
      </c>
      <c r="G16" s="23">
        <v>598</v>
      </c>
      <c r="H16" s="23">
        <v>7</v>
      </c>
      <c r="I16" s="40">
        <v>85.428571428571431</v>
      </c>
    </row>
    <row r="17" spans="1:9" x14ac:dyDescent="0.25">
      <c r="A17" s="17">
        <v>7</v>
      </c>
      <c r="B17" s="23" t="s">
        <v>94</v>
      </c>
      <c r="C17" s="23" t="s">
        <v>94</v>
      </c>
      <c r="D17" s="18" t="s">
        <v>116</v>
      </c>
      <c r="E17" s="18" t="s">
        <v>112</v>
      </c>
      <c r="F17" s="19">
        <v>39926</v>
      </c>
      <c r="G17" s="23">
        <v>2146</v>
      </c>
      <c r="H17" s="23">
        <v>25</v>
      </c>
      <c r="I17" s="40">
        <v>85.84</v>
      </c>
    </row>
    <row r="18" spans="1:9" x14ac:dyDescent="0.25">
      <c r="A18" s="17">
        <v>8</v>
      </c>
      <c r="B18" s="23" t="s">
        <v>94</v>
      </c>
      <c r="C18" s="23" t="s">
        <v>94</v>
      </c>
      <c r="D18" s="18" t="s">
        <v>115</v>
      </c>
      <c r="E18" s="18" t="s">
        <v>110</v>
      </c>
      <c r="F18" s="19">
        <v>39640</v>
      </c>
      <c r="G18" s="23">
        <v>2068</v>
      </c>
      <c r="H18" s="23">
        <v>24</v>
      </c>
      <c r="I18" s="40">
        <v>86.166666666666671</v>
      </c>
    </row>
    <row r="19" spans="1:9" x14ac:dyDescent="0.25">
      <c r="A19" s="23" t="s">
        <v>96</v>
      </c>
      <c r="B19" s="23" t="s">
        <v>94</v>
      </c>
      <c r="C19" s="23" t="s">
        <v>94</v>
      </c>
      <c r="D19" s="18" t="s">
        <v>119</v>
      </c>
      <c r="E19" s="18" t="s">
        <v>120</v>
      </c>
      <c r="F19" s="19">
        <v>40156</v>
      </c>
      <c r="G19" s="23">
        <v>610</v>
      </c>
      <c r="H19" s="23">
        <v>7</v>
      </c>
      <c r="I19" s="40">
        <v>87.142857142857139</v>
      </c>
    </row>
    <row r="20" spans="1:9" x14ac:dyDescent="0.25">
      <c r="A20" s="23" t="s">
        <v>96</v>
      </c>
      <c r="B20" s="23" t="s">
        <v>94</v>
      </c>
      <c r="C20" s="23" t="s">
        <v>94</v>
      </c>
      <c r="D20" s="18" t="s">
        <v>121</v>
      </c>
      <c r="E20" s="18" t="s">
        <v>104</v>
      </c>
      <c r="F20" s="19">
        <v>41218</v>
      </c>
      <c r="G20" s="23">
        <v>619</v>
      </c>
      <c r="H20" s="23">
        <v>7</v>
      </c>
      <c r="I20" s="40">
        <v>88.428571428571431</v>
      </c>
    </row>
    <row r="21" spans="1:9" x14ac:dyDescent="0.25">
      <c r="A21" s="17" t="s">
        <v>96</v>
      </c>
      <c r="B21" s="23" t="s">
        <v>94</v>
      </c>
      <c r="C21" s="23" t="s">
        <v>94</v>
      </c>
      <c r="D21" s="18" t="s">
        <v>117</v>
      </c>
      <c r="E21" s="18" t="s">
        <v>118</v>
      </c>
      <c r="F21" s="19">
        <v>39738</v>
      </c>
      <c r="G21" s="23">
        <v>890</v>
      </c>
      <c r="H21" s="23">
        <v>10</v>
      </c>
      <c r="I21" s="40">
        <v>89</v>
      </c>
    </row>
    <row r="22" spans="1:9" x14ac:dyDescent="0.25">
      <c r="A22" s="23" t="s">
        <v>96</v>
      </c>
      <c r="B22" s="23" t="s">
        <v>94</v>
      </c>
      <c r="C22" s="23" t="s">
        <v>94</v>
      </c>
      <c r="D22" s="18" t="s">
        <v>122</v>
      </c>
      <c r="E22" s="18" t="s">
        <v>101</v>
      </c>
      <c r="F22" s="19">
        <v>40610</v>
      </c>
      <c r="G22" s="23">
        <v>89</v>
      </c>
      <c r="H22" s="23">
        <v>1</v>
      </c>
      <c r="I22" s="40">
        <v>89</v>
      </c>
    </row>
    <row r="23" spans="1:9" x14ac:dyDescent="0.25">
      <c r="A23" s="17" t="s">
        <v>96</v>
      </c>
      <c r="B23" s="23" t="s">
        <v>94</v>
      </c>
      <c r="C23" s="23" t="s">
        <v>94</v>
      </c>
      <c r="D23" s="18" t="s">
        <v>123</v>
      </c>
      <c r="E23" s="18" t="s">
        <v>107</v>
      </c>
      <c r="F23" s="19">
        <v>39829</v>
      </c>
      <c r="G23" s="23">
        <v>275</v>
      </c>
      <c r="H23" s="23">
        <v>3</v>
      </c>
      <c r="I23" s="40">
        <v>91.666666666666671</v>
      </c>
    </row>
    <row r="24" spans="1:9" x14ac:dyDescent="0.25">
      <c r="A24" s="23" t="s">
        <v>96</v>
      </c>
      <c r="B24" s="23" t="s">
        <v>94</v>
      </c>
      <c r="C24" s="23" t="s">
        <v>94</v>
      </c>
      <c r="D24" s="18" t="s">
        <v>124</v>
      </c>
      <c r="E24" s="18" t="s">
        <v>104</v>
      </c>
      <c r="F24" s="19">
        <v>40139</v>
      </c>
      <c r="G24" s="23">
        <v>744</v>
      </c>
      <c r="H24" s="23">
        <v>8</v>
      </c>
      <c r="I24" s="40">
        <v>93</v>
      </c>
    </row>
    <row r="25" spans="1:9" x14ac:dyDescent="0.25">
      <c r="A25" s="23" t="s">
        <v>96</v>
      </c>
      <c r="B25" s="23" t="s">
        <v>94</v>
      </c>
      <c r="C25" s="23" t="s">
        <v>94</v>
      </c>
      <c r="D25" s="18" t="s">
        <v>125</v>
      </c>
      <c r="E25" s="18" t="s">
        <v>103</v>
      </c>
      <c r="F25" s="19">
        <v>40514</v>
      </c>
      <c r="G25" s="23">
        <v>94</v>
      </c>
      <c r="H25" s="23">
        <v>1</v>
      </c>
      <c r="I25" s="40">
        <v>94</v>
      </c>
    </row>
    <row r="26" spans="1:9" x14ac:dyDescent="0.25">
      <c r="A26" s="17">
        <v>9</v>
      </c>
      <c r="B26" s="23" t="s">
        <v>94</v>
      </c>
      <c r="C26" s="23" t="s">
        <v>94</v>
      </c>
      <c r="D26" s="18" t="s">
        <v>126</v>
      </c>
      <c r="E26" s="18" t="s">
        <v>112</v>
      </c>
      <c r="F26" s="19">
        <v>39775</v>
      </c>
      <c r="G26" s="23">
        <v>1915</v>
      </c>
      <c r="H26" s="23">
        <v>20</v>
      </c>
      <c r="I26" s="40">
        <v>95.75</v>
      </c>
    </row>
    <row r="27" spans="1:9" x14ac:dyDescent="0.25">
      <c r="A27" s="23" t="s">
        <v>96</v>
      </c>
      <c r="B27" s="23" t="s">
        <v>94</v>
      </c>
      <c r="C27" s="23" t="s">
        <v>94</v>
      </c>
      <c r="D27" s="18" t="s">
        <v>127</v>
      </c>
      <c r="E27" s="18" t="s">
        <v>110</v>
      </c>
      <c r="F27" s="19">
        <v>40136</v>
      </c>
      <c r="G27" s="23">
        <v>290</v>
      </c>
      <c r="H27" s="23">
        <v>3</v>
      </c>
      <c r="I27" s="40">
        <v>96.666666666666671</v>
      </c>
    </row>
    <row r="28" spans="1:9" x14ac:dyDescent="0.25">
      <c r="A28" s="23" t="s">
        <v>96</v>
      </c>
      <c r="B28" s="23" t="s">
        <v>94</v>
      </c>
      <c r="C28" s="23" t="s">
        <v>94</v>
      </c>
      <c r="D28" s="18" t="s">
        <v>128</v>
      </c>
      <c r="E28" s="18" t="s">
        <v>105</v>
      </c>
      <c r="F28" s="19">
        <v>40835</v>
      </c>
      <c r="G28" s="23">
        <v>98</v>
      </c>
      <c r="H28" s="23">
        <v>1</v>
      </c>
      <c r="I28" s="40">
        <v>98</v>
      </c>
    </row>
    <row r="29" spans="1:9" x14ac:dyDescent="0.25">
      <c r="A29" s="32" t="s">
        <v>96</v>
      </c>
      <c r="B29" s="23" t="s">
        <v>94</v>
      </c>
      <c r="C29" s="23" t="s">
        <v>94</v>
      </c>
      <c r="D29" s="33" t="s">
        <v>129</v>
      </c>
      <c r="E29" s="33" t="s">
        <v>105</v>
      </c>
      <c r="F29" s="19">
        <v>41516</v>
      </c>
      <c r="G29" s="23">
        <v>98</v>
      </c>
      <c r="H29" s="23">
        <v>1</v>
      </c>
      <c r="I29" s="40">
        <v>98</v>
      </c>
    </row>
    <row r="30" spans="1:9" x14ac:dyDescent="0.25">
      <c r="A30" s="23" t="s">
        <v>96</v>
      </c>
      <c r="B30" s="23" t="s">
        <v>94</v>
      </c>
      <c r="C30" s="23" t="s">
        <v>94</v>
      </c>
      <c r="D30" s="18" t="s">
        <v>130</v>
      </c>
      <c r="E30" s="18" t="s">
        <v>103</v>
      </c>
      <c r="F30" s="19">
        <v>41410</v>
      </c>
      <c r="G30" s="23">
        <v>98</v>
      </c>
      <c r="H30" s="23">
        <v>1</v>
      </c>
      <c r="I30" s="40">
        <v>98</v>
      </c>
    </row>
    <row r="31" spans="1:9" x14ac:dyDescent="0.25">
      <c r="A31" s="23" t="s">
        <v>96</v>
      </c>
      <c r="B31" s="23" t="s">
        <v>94</v>
      </c>
      <c r="C31" s="23" t="s">
        <v>94</v>
      </c>
      <c r="D31" s="18" t="s">
        <v>131</v>
      </c>
      <c r="E31" s="18" t="s">
        <v>103</v>
      </c>
      <c r="F31" s="19">
        <v>40003</v>
      </c>
      <c r="G31" s="23">
        <v>100</v>
      </c>
      <c r="H31" s="23">
        <v>1</v>
      </c>
      <c r="I31" s="40">
        <v>100</v>
      </c>
    </row>
    <row r="32" spans="1:9" x14ac:dyDescent="0.25">
      <c r="A32" s="23" t="s">
        <v>96</v>
      </c>
      <c r="B32" s="23" t="s">
        <v>94</v>
      </c>
      <c r="C32" s="23" t="s">
        <v>94</v>
      </c>
      <c r="D32" s="18" t="s">
        <v>132</v>
      </c>
      <c r="E32" s="18" t="s">
        <v>107</v>
      </c>
      <c r="F32" s="19">
        <v>39780</v>
      </c>
      <c r="G32" s="23">
        <v>201</v>
      </c>
      <c r="H32" s="23">
        <v>2</v>
      </c>
      <c r="I32" s="40">
        <v>100.5</v>
      </c>
    </row>
    <row r="33" spans="1:9" x14ac:dyDescent="0.25">
      <c r="A33" s="23" t="s">
        <v>96</v>
      </c>
      <c r="B33" s="23" t="s">
        <v>94</v>
      </c>
      <c r="C33" s="23" t="s">
        <v>94</v>
      </c>
      <c r="D33" s="18" t="s">
        <v>133</v>
      </c>
      <c r="E33" s="18" t="s">
        <v>105</v>
      </c>
      <c r="F33" s="19">
        <v>40843</v>
      </c>
      <c r="G33" s="23">
        <v>312</v>
      </c>
      <c r="H33" s="23">
        <v>3</v>
      </c>
      <c r="I33" s="40">
        <v>104</v>
      </c>
    </row>
    <row r="34" spans="1:9" x14ac:dyDescent="0.25">
      <c r="A34" s="23" t="s">
        <v>96</v>
      </c>
      <c r="B34" s="23" t="s">
        <v>94</v>
      </c>
      <c r="C34" s="23" t="s">
        <v>94</v>
      </c>
      <c r="D34" s="18" t="s">
        <v>134</v>
      </c>
      <c r="E34" s="18" t="s">
        <v>107</v>
      </c>
      <c r="F34" s="19">
        <v>40518</v>
      </c>
      <c r="G34" s="23">
        <v>208</v>
      </c>
      <c r="H34" s="23">
        <v>2</v>
      </c>
      <c r="I34" s="40">
        <v>104</v>
      </c>
    </row>
    <row r="35" spans="1:9" x14ac:dyDescent="0.25">
      <c r="A35" s="17" t="s">
        <v>96</v>
      </c>
      <c r="B35" s="23" t="s">
        <v>94</v>
      </c>
      <c r="C35" s="23" t="s">
        <v>94</v>
      </c>
      <c r="D35" s="18" t="s">
        <v>135</v>
      </c>
      <c r="E35" s="18" t="s">
        <v>136</v>
      </c>
      <c r="F35" s="19">
        <v>39912</v>
      </c>
      <c r="G35" s="23">
        <v>436</v>
      </c>
      <c r="H35" s="23">
        <v>4</v>
      </c>
      <c r="I35" s="40">
        <v>109</v>
      </c>
    </row>
    <row r="36" spans="1:9" x14ac:dyDescent="0.25">
      <c r="A36" s="23" t="s">
        <v>96</v>
      </c>
      <c r="B36" s="23" t="s">
        <v>94</v>
      </c>
      <c r="C36" s="23" t="s">
        <v>94</v>
      </c>
      <c r="D36" s="18" t="s">
        <v>137</v>
      </c>
      <c r="E36" s="18" t="s">
        <v>138</v>
      </c>
      <c r="F36" s="19">
        <v>41694</v>
      </c>
      <c r="G36" s="23">
        <v>134</v>
      </c>
      <c r="H36" s="23">
        <v>1</v>
      </c>
      <c r="I36" s="40">
        <v>134</v>
      </c>
    </row>
    <row r="37" spans="1:9" x14ac:dyDescent="0.25">
      <c r="A37" s="17"/>
      <c r="B37" s="17"/>
      <c r="C37" s="17"/>
      <c r="D37" s="18"/>
      <c r="E37" s="18"/>
      <c r="F37" s="19"/>
      <c r="G37" s="23"/>
      <c r="H37" s="23"/>
      <c r="I37" s="40"/>
    </row>
    <row r="38" spans="1:9" x14ac:dyDescent="0.25">
      <c r="A38" s="23"/>
      <c r="B38" s="23"/>
      <c r="C38" s="23"/>
      <c r="D38" s="18"/>
      <c r="E38" s="18"/>
      <c r="F38" s="19"/>
      <c r="G38" s="23"/>
      <c r="H38" s="23"/>
      <c r="I38" s="40"/>
    </row>
    <row r="39" spans="1:9" x14ac:dyDescent="0.25">
      <c r="A39" s="17"/>
      <c r="B39" s="17"/>
      <c r="C39" s="17"/>
      <c r="D39" s="18"/>
      <c r="E39" s="18"/>
      <c r="F39" s="19"/>
      <c r="G39" s="23"/>
      <c r="H39" s="23"/>
      <c r="I39" s="40"/>
    </row>
    <row r="40" spans="1:9" x14ac:dyDescent="0.25">
      <c r="A40" s="23"/>
      <c r="B40" s="23"/>
      <c r="C40" s="23"/>
      <c r="D40" s="18"/>
      <c r="E40" s="18"/>
      <c r="F40" s="19"/>
      <c r="G40" s="23"/>
      <c r="H40" s="23"/>
      <c r="I40" s="40"/>
    </row>
    <row r="41" spans="1:9" x14ac:dyDescent="0.25">
      <c r="A41" s="23"/>
      <c r="B41" s="23"/>
      <c r="C41" s="23"/>
      <c r="D41" s="18"/>
      <c r="E41" s="18"/>
      <c r="F41" s="19"/>
      <c r="G41" s="23"/>
      <c r="H41" s="23"/>
      <c r="I41" s="40"/>
    </row>
    <row r="42" spans="1:9" x14ac:dyDescent="0.25">
      <c r="A42" s="23"/>
      <c r="B42" s="23"/>
      <c r="C42" s="23"/>
      <c r="D42" s="18"/>
      <c r="E42" s="18"/>
      <c r="F42" s="19"/>
      <c r="G42" s="23"/>
      <c r="H42" s="23"/>
      <c r="I42" s="40"/>
    </row>
    <row r="43" spans="1:9" x14ac:dyDescent="0.25">
      <c r="A43" s="17"/>
      <c r="B43" s="17"/>
      <c r="C43" s="17"/>
      <c r="D43" s="18"/>
      <c r="E43" s="18"/>
      <c r="F43" s="19"/>
      <c r="G43" s="23"/>
      <c r="H43" s="23"/>
      <c r="I43" s="40"/>
    </row>
    <row r="44" spans="1:9" x14ac:dyDescent="0.25">
      <c r="A44" s="17"/>
      <c r="B44" s="17"/>
      <c r="C44" s="17"/>
      <c r="D44" s="18"/>
      <c r="E44" s="18"/>
      <c r="F44" s="19"/>
      <c r="G44" s="23"/>
      <c r="H44" s="23"/>
      <c r="I44" s="40"/>
    </row>
    <row r="45" spans="1:9" x14ac:dyDescent="0.25">
      <c r="A45" s="17"/>
      <c r="B45" s="17"/>
      <c r="C45" s="17"/>
      <c r="D45" s="18"/>
      <c r="E45" s="18"/>
      <c r="F45" s="19"/>
      <c r="G45" s="23"/>
      <c r="H45" s="23"/>
      <c r="I45" s="40"/>
    </row>
    <row r="46" spans="1:9" x14ac:dyDescent="0.25">
      <c r="A46" s="17"/>
      <c r="B46" s="17"/>
      <c r="C46" s="17"/>
      <c r="D46" s="18"/>
      <c r="E46" s="18"/>
      <c r="F46" s="19"/>
      <c r="G46" s="23"/>
      <c r="H46" s="23"/>
      <c r="I46" s="40"/>
    </row>
    <row r="47" spans="1:9" x14ac:dyDescent="0.25">
      <c r="A47" s="17"/>
      <c r="B47" s="17"/>
      <c r="C47" s="17"/>
      <c r="D47" s="18"/>
      <c r="E47" s="18"/>
      <c r="F47" s="19"/>
      <c r="G47" s="23"/>
      <c r="H47" s="23"/>
      <c r="I47" s="40"/>
    </row>
    <row r="48" spans="1:9" x14ac:dyDescent="0.25">
      <c r="A48" s="23"/>
      <c r="B48" s="23"/>
      <c r="C48" s="23"/>
      <c r="D48" s="18"/>
      <c r="E48" s="18"/>
      <c r="F48" s="19"/>
      <c r="G48" s="23"/>
      <c r="H48" s="23"/>
      <c r="I48" s="40"/>
    </row>
    <row r="49" spans="1:9" x14ac:dyDescent="0.25">
      <c r="A49" s="23"/>
      <c r="B49" s="23"/>
      <c r="C49" s="23"/>
      <c r="D49" s="18"/>
      <c r="E49" s="18"/>
      <c r="F49" s="19"/>
      <c r="G49" s="23"/>
      <c r="H49" s="23"/>
      <c r="I49" s="40"/>
    </row>
    <row r="50" spans="1:9" x14ac:dyDescent="0.25">
      <c r="A50" s="17"/>
      <c r="B50" s="17"/>
      <c r="C50" s="17"/>
      <c r="D50" s="18"/>
      <c r="E50" s="18"/>
      <c r="F50" s="19"/>
      <c r="G50" s="23"/>
      <c r="H50" s="23"/>
      <c r="I50" s="40"/>
    </row>
    <row r="51" spans="1:9" x14ac:dyDescent="0.25">
      <c r="A51" s="23"/>
      <c r="B51" s="23"/>
      <c r="C51" s="23"/>
      <c r="D51" s="18"/>
      <c r="E51" s="18"/>
      <c r="F51" s="19"/>
      <c r="G51" s="23"/>
      <c r="H51" s="23"/>
      <c r="I51" s="40"/>
    </row>
    <row r="52" spans="1:9" x14ac:dyDescent="0.25">
      <c r="A52" s="17"/>
      <c r="B52" s="30"/>
      <c r="C52" s="31"/>
      <c r="D52" s="18"/>
      <c r="E52" s="18"/>
      <c r="F52" s="19"/>
      <c r="G52" s="23"/>
      <c r="H52" s="23"/>
      <c r="I52" s="40"/>
    </row>
    <row r="53" spans="1:9" x14ac:dyDescent="0.25">
      <c r="A53" s="23"/>
      <c r="B53" s="23"/>
      <c r="C53" s="23"/>
      <c r="D53" s="18"/>
      <c r="E53" s="18"/>
      <c r="F53" s="19"/>
      <c r="G53" s="23"/>
      <c r="H53" s="23"/>
      <c r="I53" s="40"/>
    </row>
    <row r="54" spans="1:9" x14ac:dyDescent="0.25">
      <c r="A54" s="23"/>
      <c r="B54" s="23"/>
      <c r="C54" s="23"/>
      <c r="D54" s="18"/>
      <c r="E54" s="18"/>
      <c r="F54" s="19"/>
      <c r="G54" s="23"/>
      <c r="H54" s="23"/>
      <c r="I54" s="40"/>
    </row>
    <row r="55" spans="1:9" x14ac:dyDescent="0.25">
      <c r="A55" s="23"/>
      <c r="B55" s="23"/>
      <c r="C55" s="23"/>
      <c r="D55" s="18"/>
      <c r="E55" s="18"/>
      <c r="F55" s="19"/>
      <c r="G55" s="23"/>
      <c r="H55" s="23"/>
      <c r="I55" s="40"/>
    </row>
    <row r="56" spans="1:9" x14ac:dyDescent="0.25">
      <c r="A56" s="32"/>
      <c r="B56" s="32"/>
      <c r="C56" s="32"/>
      <c r="D56" s="33"/>
      <c r="E56" s="33"/>
      <c r="F56" s="19"/>
      <c r="G56" s="23"/>
      <c r="H56" s="23"/>
      <c r="I56" s="40"/>
    </row>
    <row r="57" spans="1:9" x14ac:dyDescent="0.25">
      <c r="A57" s="23"/>
      <c r="B57" s="23"/>
      <c r="C57" s="23"/>
      <c r="D57" s="18"/>
      <c r="E57" s="18"/>
      <c r="F57" s="19"/>
      <c r="G57" s="23"/>
      <c r="H57" s="23"/>
      <c r="I57" s="40"/>
    </row>
    <row r="58" spans="1:9" x14ac:dyDescent="0.25">
      <c r="A58" s="23"/>
      <c r="B58" s="23"/>
      <c r="C58" s="23"/>
      <c r="D58" s="18"/>
      <c r="E58" s="18"/>
      <c r="F58" s="19"/>
      <c r="G58" s="23"/>
      <c r="H58" s="23"/>
      <c r="I58" s="40"/>
    </row>
    <row r="59" spans="1:9" x14ac:dyDescent="0.25">
      <c r="A59" s="23"/>
      <c r="B59" s="23"/>
      <c r="C59" s="23"/>
      <c r="D59" s="18"/>
      <c r="E59" s="18"/>
      <c r="F59" s="19"/>
      <c r="G59" s="23"/>
      <c r="H59" s="23"/>
      <c r="I59" s="40"/>
    </row>
    <row r="60" spans="1:9" x14ac:dyDescent="0.25">
      <c r="A60" s="17"/>
      <c r="B60" s="17"/>
      <c r="C60" s="17"/>
      <c r="D60" s="18"/>
      <c r="E60" s="18"/>
      <c r="F60" s="19"/>
      <c r="G60" s="23"/>
      <c r="H60" s="23"/>
      <c r="I60" s="40"/>
    </row>
    <row r="61" spans="1:9" x14ac:dyDescent="0.25">
      <c r="A61" s="23"/>
      <c r="B61" s="23"/>
      <c r="C61" s="23"/>
      <c r="D61" s="18"/>
      <c r="E61" s="18"/>
      <c r="F61" s="19"/>
      <c r="G61" s="23"/>
      <c r="H61" s="23"/>
      <c r="I61" s="40"/>
    </row>
    <row r="62" spans="1:9" x14ac:dyDescent="0.25">
      <c r="A62" s="23"/>
      <c r="B62" s="23"/>
      <c r="C62" s="23"/>
      <c r="D62" s="18"/>
      <c r="E62" s="18"/>
      <c r="F62" s="19"/>
      <c r="G62" s="23"/>
      <c r="H62" s="23"/>
      <c r="I62" s="40"/>
    </row>
    <row r="63" spans="1:9" x14ac:dyDescent="0.25">
      <c r="A63" s="17"/>
      <c r="B63" s="17"/>
      <c r="C63" s="17"/>
      <c r="D63" s="18"/>
      <c r="E63" s="18"/>
      <c r="F63" s="19"/>
      <c r="G63" s="23"/>
      <c r="H63" s="23"/>
      <c r="I63" s="40"/>
    </row>
    <row r="64" spans="1:9" x14ac:dyDescent="0.25">
      <c r="A64" s="23"/>
      <c r="B64" s="23"/>
      <c r="C64" s="23"/>
      <c r="D64" s="18"/>
      <c r="E64" s="18"/>
      <c r="F64" s="19"/>
      <c r="G64" s="23"/>
      <c r="H64" s="23"/>
      <c r="I64" s="40"/>
    </row>
    <row r="65" spans="1:9" x14ac:dyDescent="0.25">
      <c r="A65" s="23"/>
      <c r="B65" s="23"/>
      <c r="C65" s="23"/>
      <c r="D65" s="18"/>
      <c r="E65" s="18"/>
      <c r="F65" s="19"/>
      <c r="G65" s="23"/>
      <c r="H65" s="23"/>
      <c r="I65" s="40"/>
    </row>
  </sheetData>
  <mergeCells count="3">
    <mergeCell ref="A1:I1"/>
    <mergeCell ref="A6:I6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CA31-8A59-4732-AE9B-860170B77C5B}">
  <dimension ref="A1:DL35"/>
  <sheetViews>
    <sheetView workbookViewId="0">
      <pane xSplit="8" ySplit="7" topLeftCell="CP8" activePane="bottomRight" state="frozen"/>
      <selection pane="topRight" activeCell="I1" sqref="I1"/>
      <selection pane="bottomLeft" activeCell="A8" sqref="A8"/>
      <selection pane="bottomRight" activeCell="DH2" sqref="DH2:DJ30"/>
    </sheetView>
  </sheetViews>
  <sheetFormatPr defaultRowHeight="15" x14ac:dyDescent="0.25"/>
  <cols>
    <col min="1" max="1" width="9.140625" style="34"/>
    <col min="2" max="3" width="4.5703125" style="34" customWidth="1"/>
    <col min="4" max="4" width="24.5703125" customWidth="1"/>
    <col min="5" max="5" width="28.85546875" customWidth="1"/>
    <col min="6" max="7" width="12.140625" style="34" customWidth="1"/>
    <col min="8" max="8" width="27" style="34" customWidth="1"/>
    <col min="9" max="9" width="2" customWidth="1"/>
    <col min="10" max="11" width="3.140625" hidden="1" customWidth="1"/>
    <col min="12" max="13" width="3.140625" style="37" customWidth="1"/>
    <col min="14" max="27" width="3.140625" hidden="1" customWidth="1"/>
    <col min="28" max="30" width="4" customWidth="1"/>
    <col min="31" max="32" width="3.140625" customWidth="1"/>
    <col min="33" max="33" width="4" customWidth="1"/>
    <col min="34" max="35" width="3.140625" customWidth="1"/>
    <col min="36" max="45" width="3.140625" hidden="1" customWidth="1"/>
    <col min="46" max="46" width="4" customWidth="1"/>
    <col min="47" max="48" width="3.140625" style="37" customWidth="1"/>
    <col min="49" max="49" width="4" customWidth="1"/>
    <col min="50" max="54" width="3.140625" customWidth="1"/>
    <col min="55" max="57" width="3.140625" hidden="1" customWidth="1"/>
    <col min="58" max="59" width="3.140625" customWidth="1"/>
    <col min="60" max="61" width="3.140625" hidden="1" customWidth="1"/>
    <col min="62" max="63" width="3.140625" style="37" customWidth="1"/>
    <col min="64" max="66" width="4" customWidth="1"/>
    <col min="67" max="67" width="1.85546875" customWidth="1"/>
    <col min="68" max="70" width="3.140625" style="37" hidden="1" customWidth="1"/>
    <col min="71" max="72" width="3.140625" customWidth="1"/>
    <col min="73" max="75" width="3.140625" hidden="1" customWidth="1"/>
    <col min="76" max="76" width="4" customWidth="1"/>
    <col min="77" max="77" width="3.140625" customWidth="1"/>
    <col min="78" max="78" width="4" customWidth="1"/>
    <col min="79" max="79" width="3.140625" customWidth="1"/>
    <col min="80" max="81" width="3.140625" hidden="1" customWidth="1"/>
    <col min="82" max="83" width="3.140625" customWidth="1"/>
    <col min="84" max="85" width="3.140625" hidden="1" customWidth="1"/>
    <col min="86" max="87" width="3.140625" customWidth="1"/>
    <col min="88" max="90" width="3.140625" hidden="1" customWidth="1"/>
    <col min="91" max="94" width="3.140625" customWidth="1"/>
    <col min="95" max="98" width="3.140625" hidden="1" customWidth="1"/>
    <col min="99" max="101" width="3.140625" style="37" customWidth="1"/>
    <col min="102" max="102" width="3.140625" customWidth="1"/>
    <col min="103" max="105" width="4" customWidth="1"/>
    <col min="106" max="110" width="3.140625" customWidth="1"/>
    <col min="111" max="111" width="4" customWidth="1"/>
    <col min="112" max="112" width="5" bestFit="1" customWidth="1"/>
    <col min="113" max="113" width="3.140625" customWidth="1"/>
    <col min="114" max="114" width="7.7109375" bestFit="1" customWidth="1"/>
    <col min="115" max="116" width="3.140625" customWidth="1"/>
  </cols>
  <sheetData>
    <row r="1" spans="1:116" ht="132" customHeight="1" x14ac:dyDescent="0.25">
      <c r="A1" s="1" t="s">
        <v>139</v>
      </c>
      <c r="B1" s="43" t="s">
        <v>0</v>
      </c>
      <c r="C1" s="44"/>
      <c r="D1" s="3" t="s">
        <v>1</v>
      </c>
      <c r="E1" s="3" t="s">
        <v>2</v>
      </c>
      <c r="F1" s="1" t="s">
        <v>3</v>
      </c>
      <c r="G1" s="1" t="s">
        <v>4</v>
      </c>
      <c r="H1" s="2" t="s">
        <v>5</v>
      </c>
      <c r="I1" s="4">
        <v>2022</v>
      </c>
      <c r="J1" s="35" t="s">
        <v>6</v>
      </c>
      <c r="K1" s="35" t="s">
        <v>7</v>
      </c>
      <c r="L1" s="13" t="s">
        <v>140</v>
      </c>
      <c r="M1" s="13" t="s">
        <v>141</v>
      </c>
      <c r="N1" s="7" t="s">
        <v>8</v>
      </c>
      <c r="O1" s="7" t="s">
        <v>9</v>
      </c>
      <c r="P1" s="7" t="s">
        <v>10</v>
      </c>
      <c r="Q1" s="7" t="s">
        <v>11</v>
      </c>
      <c r="R1" s="7" t="s">
        <v>12</v>
      </c>
      <c r="S1" s="7" t="s">
        <v>13</v>
      </c>
      <c r="T1" s="7" t="s">
        <v>14</v>
      </c>
      <c r="U1" s="7" t="s">
        <v>15</v>
      </c>
      <c r="V1" s="7" t="s">
        <v>16</v>
      </c>
      <c r="W1" s="7" t="s">
        <v>17</v>
      </c>
      <c r="X1" s="8" t="s">
        <v>18</v>
      </c>
      <c r="Y1" s="8" t="s">
        <v>19</v>
      </c>
      <c r="Z1" s="8" t="s">
        <v>20</v>
      </c>
      <c r="AA1" s="8" t="s">
        <v>21</v>
      </c>
      <c r="AB1" s="5" t="s">
        <v>22</v>
      </c>
      <c r="AC1" s="5" t="s">
        <v>23</v>
      </c>
      <c r="AD1" s="5" t="s">
        <v>24</v>
      </c>
      <c r="AE1" s="5" t="s">
        <v>25</v>
      </c>
      <c r="AF1" s="5" t="s">
        <v>26</v>
      </c>
      <c r="AG1" s="5" t="s">
        <v>27</v>
      </c>
      <c r="AH1" s="5" t="s">
        <v>28</v>
      </c>
      <c r="AI1" s="9" t="s">
        <v>29</v>
      </c>
      <c r="AJ1" s="8" t="s">
        <v>30</v>
      </c>
      <c r="AK1" s="8" t="s">
        <v>31</v>
      </c>
      <c r="AL1" s="11" t="s">
        <v>32</v>
      </c>
      <c r="AM1" s="11" t="s">
        <v>33</v>
      </c>
      <c r="AN1" s="11" t="s">
        <v>34</v>
      </c>
      <c r="AO1" s="8" t="s">
        <v>35</v>
      </c>
      <c r="AP1" s="8" t="s">
        <v>36</v>
      </c>
      <c r="AQ1" s="11" t="s">
        <v>37</v>
      </c>
      <c r="AR1" s="11" t="s">
        <v>38</v>
      </c>
      <c r="AS1" s="11" t="s">
        <v>39</v>
      </c>
      <c r="AT1" s="12" t="s">
        <v>40</v>
      </c>
      <c r="AU1" s="13" t="s">
        <v>142</v>
      </c>
      <c r="AV1" s="13" t="s">
        <v>143</v>
      </c>
      <c r="AW1" s="12" t="s">
        <v>41</v>
      </c>
      <c r="AX1" s="13" t="s">
        <v>42</v>
      </c>
      <c r="AY1" s="13" t="s">
        <v>43</v>
      </c>
      <c r="AZ1" s="13" t="s">
        <v>44</v>
      </c>
      <c r="BA1" s="13" t="s">
        <v>45</v>
      </c>
      <c r="BB1" s="12" t="s">
        <v>46</v>
      </c>
      <c r="BC1" s="11" t="s">
        <v>47</v>
      </c>
      <c r="BD1" s="11" t="s">
        <v>48</v>
      </c>
      <c r="BE1" s="11" t="s">
        <v>145</v>
      </c>
      <c r="BF1" s="12" t="s">
        <v>49</v>
      </c>
      <c r="BG1" s="12" t="s">
        <v>50</v>
      </c>
      <c r="BH1" s="35" t="s">
        <v>51</v>
      </c>
      <c r="BI1" s="35" t="s">
        <v>52</v>
      </c>
      <c r="BJ1" s="13" t="s">
        <v>144</v>
      </c>
      <c r="BK1" s="13" t="s">
        <v>146</v>
      </c>
      <c r="BL1" s="12" t="s">
        <v>53</v>
      </c>
      <c r="BM1" s="12" t="s">
        <v>54</v>
      </c>
      <c r="BN1" s="12" t="s">
        <v>55</v>
      </c>
      <c r="BO1" s="4">
        <v>2023</v>
      </c>
      <c r="BP1" s="38" t="s">
        <v>147</v>
      </c>
      <c r="BQ1" s="38" t="s">
        <v>148</v>
      </c>
      <c r="BR1" s="38" t="s">
        <v>149</v>
      </c>
      <c r="BS1" s="6" t="s">
        <v>56</v>
      </c>
      <c r="BT1" s="6" t="s">
        <v>57</v>
      </c>
      <c r="BU1" s="7" t="s">
        <v>58</v>
      </c>
      <c r="BV1" s="7" t="s">
        <v>59</v>
      </c>
      <c r="BW1" s="7" t="s">
        <v>60</v>
      </c>
      <c r="BX1" s="5" t="s">
        <v>61</v>
      </c>
      <c r="BY1" s="5" t="s">
        <v>62</v>
      </c>
      <c r="BZ1" s="5" t="s">
        <v>63</v>
      </c>
      <c r="CA1" s="5" t="s">
        <v>64</v>
      </c>
      <c r="CB1" s="36" t="s">
        <v>65</v>
      </c>
      <c r="CC1" s="36" t="s">
        <v>66</v>
      </c>
      <c r="CD1" s="14" t="s">
        <v>67</v>
      </c>
      <c r="CE1" s="14" t="s">
        <v>68</v>
      </c>
      <c r="CF1" s="8" t="s">
        <v>69</v>
      </c>
      <c r="CG1" s="8" t="s">
        <v>70</v>
      </c>
      <c r="CH1" s="10" t="s">
        <v>71</v>
      </c>
      <c r="CI1" s="10" t="s">
        <v>72</v>
      </c>
      <c r="CJ1" s="7" t="s">
        <v>73</v>
      </c>
      <c r="CK1" s="7" t="s">
        <v>74</v>
      </c>
      <c r="CL1" s="7" t="s">
        <v>75</v>
      </c>
      <c r="CM1" s="10" t="s">
        <v>76</v>
      </c>
      <c r="CN1" s="10" t="s">
        <v>77</v>
      </c>
      <c r="CO1" s="10" t="s">
        <v>78</v>
      </c>
      <c r="CP1" s="10" t="s">
        <v>79</v>
      </c>
      <c r="CQ1" s="7" t="s">
        <v>80</v>
      </c>
      <c r="CR1" s="7" t="s">
        <v>81</v>
      </c>
      <c r="CS1" s="7" t="s">
        <v>82</v>
      </c>
      <c r="CT1" s="7" t="s">
        <v>83</v>
      </c>
      <c r="CU1" s="13" t="s">
        <v>150</v>
      </c>
      <c r="CV1" s="13" t="s">
        <v>151</v>
      </c>
      <c r="CW1" s="13" t="s">
        <v>152</v>
      </c>
      <c r="CX1" s="5" t="s">
        <v>84</v>
      </c>
      <c r="CY1" s="5" t="s">
        <v>85</v>
      </c>
      <c r="CZ1" s="5" t="s">
        <v>86</v>
      </c>
      <c r="DA1" s="5" t="s">
        <v>87</v>
      </c>
      <c r="DB1" s="10" t="s">
        <v>88</v>
      </c>
      <c r="DC1" s="10" t="s">
        <v>89</v>
      </c>
      <c r="DD1" s="10" t="s">
        <v>90</v>
      </c>
      <c r="DE1" s="10" t="s">
        <v>158</v>
      </c>
      <c r="DF1" s="10" t="s">
        <v>159</v>
      </c>
      <c r="DG1" s="12"/>
      <c r="DH1" s="15" t="s">
        <v>91</v>
      </c>
      <c r="DI1" s="15" t="s">
        <v>92</v>
      </c>
      <c r="DJ1" s="15" t="s">
        <v>93</v>
      </c>
      <c r="DK1" s="16"/>
      <c r="DL1" s="16"/>
    </row>
    <row r="2" spans="1:116" x14ac:dyDescent="0.25">
      <c r="A2" s="17">
        <v>1</v>
      </c>
      <c r="B2" s="17" t="s">
        <v>94</v>
      </c>
      <c r="C2" s="17" t="s">
        <v>94</v>
      </c>
      <c r="D2" s="18" t="s">
        <v>100</v>
      </c>
      <c r="E2" s="18" t="s">
        <v>101</v>
      </c>
      <c r="F2" s="19">
        <v>40020</v>
      </c>
      <c r="G2" s="19">
        <f t="shared" ref="G2:G30" ca="1" si="0">TODAY()</f>
        <v>45097</v>
      </c>
      <c r="H2" s="20" t="str">
        <f t="shared" ref="H2:H30" ca="1" si="1">DATEDIF(F2,G2,"Y")&amp;" years "&amp;DATEDIF(F2,G2,"YM")&amp;" months "&amp;DATEDIF(F2,G2,"MD")&amp;" days"</f>
        <v>13 years 10 months 25 days</v>
      </c>
      <c r="I2" s="21"/>
      <c r="J2" s="24"/>
      <c r="K2" s="24"/>
      <c r="L2" s="22"/>
      <c r="M2" s="22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3">
        <v>78</v>
      </c>
      <c r="AC2" s="23">
        <v>79</v>
      </c>
      <c r="AD2" s="23">
        <v>80</v>
      </c>
      <c r="AE2" s="23"/>
      <c r="AF2" s="23"/>
      <c r="AG2" s="23">
        <v>72</v>
      </c>
      <c r="AH2" s="23">
        <v>75</v>
      </c>
      <c r="AI2" s="23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2">
        <v>75</v>
      </c>
      <c r="AU2" s="22"/>
      <c r="AV2" s="22"/>
      <c r="AW2" s="22">
        <v>83</v>
      </c>
      <c r="AX2" s="22"/>
      <c r="AY2" s="22"/>
      <c r="AZ2" s="22"/>
      <c r="BA2" s="22"/>
      <c r="BB2" s="22">
        <v>78</v>
      </c>
      <c r="BC2" s="24"/>
      <c r="BD2" s="24"/>
      <c r="BE2" s="24"/>
      <c r="BF2" s="22"/>
      <c r="BG2" s="22"/>
      <c r="BH2" s="24"/>
      <c r="BI2" s="24"/>
      <c r="BJ2" s="22">
        <v>72</v>
      </c>
      <c r="BK2" s="22">
        <v>75</v>
      </c>
      <c r="BL2" s="22"/>
      <c r="BM2" s="22">
        <v>79</v>
      </c>
      <c r="BN2" s="22">
        <v>74</v>
      </c>
      <c r="BO2" s="21"/>
      <c r="BP2" s="24"/>
      <c r="BQ2" s="24"/>
      <c r="BR2" s="24"/>
      <c r="BS2" s="22"/>
      <c r="BT2" s="22"/>
      <c r="BU2" s="24"/>
      <c r="BV2" s="24"/>
      <c r="BW2" s="24"/>
      <c r="BX2" s="25">
        <v>81</v>
      </c>
      <c r="BY2" s="25">
        <v>78</v>
      </c>
      <c r="BZ2" s="25">
        <v>76</v>
      </c>
      <c r="CA2" s="25">
        <v>78</v>
      </c>
      <c r="CB2" s="24"/>
      <c r="CC2" s="24"/>
      <c r="CD2" s="25">
        <v>79</v>
      </c>
      <c r="CE2" s="25">
        <v>72</v>
      </c>
      <c r="CF2" s="24"/>
      <c r="CG2" s="24"/>
      <c r="CH2" s="22"/>
      <c r="CI2" s="22"/>
      <c r="CJ2" s="24"/>
      <c r="CK2" s="24"/>
      <c r="CL2" s="24"/>
      <c r="CM2" s="22">
        <v>78</v>
      </c>
      <c r="CN2" s="22">
        <v>79</v>
      </c>
      <c r="CO2" s="22">
        <v>76</v>
      </c>
      <c r="CP2" s="22">
        <v>79</v>
      </c>
      <c r="CQ2" s="24"/>
      <c r="CR2" s="24"/>
      <c r="CS2" s="24"/>
      <c r="CT2" s="24"/>
      <c r="CU2" s="22">
        <v>77</v>
      </c>
      <c r="CV2" s="22">
        <v>77</v>
      </c>
      <c r="CW2" s="22">
        <v>74</v>
      </c>
      <c r="CX2" s="22"/>
      <c r="CY2" s="22"/>
      <c r="CZ2" s="22"/>
      <c r="DA2" s="22"/>
      <c r="DB2" s="22">
        <v>72</v>
      </c>
      <c r="DC2" s="22">
        <v>79</v>
      </c>
      <c r="DD2" s="22">
        <v>73</v>
      </c>
      <c r="DE2" s="22"/>
      <c r="DF2" s="22"/>
      <c r="DG2" s="22"/>
      <c r="DH2" s="18">
        <f t="shared" ref="DH2" si="2">SUM(J2:DG2)</f>
        <v>2148</v>
      </c>
      <c r="DI2" s="18">
        <f>COUNTIF(J2:DG2,"&lt;&gt;")</f>
        <v>28</v>
      </c>
      <c r="DJ2" s="27">
        <f t="shared" ref="DJ2" si="3">DH2/DI2</f>
        <v>76.714285714285708</v>
      </c>
    </row>
    <row r="3" spans="1:116" x14ac:dyDescent="0.25">
      <c r="A3" s="17">
        <v>2</v>
      </c>
      <c r="B3" s="17" t="s">
        <v>94</v>
      </c>
      <c r="C3" s="17" t="s">
        <v>94</v>
      </c>
      <c r="D3" s="18" t="s">
        <v>99</v>
      </c>
      <c r="E3" s="18" t="s">
        <v>95</v>
      </c>
      <c r="F3" s="19">
        <v>39960</v>
      </c>
      <c r="G3" s="19">
        <f t="shared" ca="1" si="0"/>
        <v>45097</v>
      </c>
      <c r="H3" s="20" t="str">
        <f t="shared" ca="1" si="1"/>
        <v>14 years 0 months 24 days</v>
      </c>
      <c r="I3" s="21"/>
      <c r="J3" s="24"/>
      <c r="K3" s="24"/>
      <c r="L3" s="22"/>
      <c r="M3" s="22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3"/>
      <c r="AC3" s="23"/>
      <c r="AD3" s="23">
        <v>80</v>
      </c>
      <c r="AE3" s="23">
        <v>76</v>
      </c>
      <c r="AF3" s="23">
        <v>77</v>
      </c>
      <c r="AG3" s="23"/>
      <c r="AH3" s="23"/>
      <c r="AI3" s="23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2">
        <v>74</v>
      </c>
      <c r="AU3" s="22"/>
      <c r="AV3" s="22"/>
      <c r="AW3" s="22">
        <v>80</v>
      </c>
      <c r="AX3" s="22"/>
      <c r="AY3" s="22"/>
      <c r="AZ3" s="22"/>
      <c r="BA3" s="22"/>
      <c r="BB3" s="22"/>
      <c r="BC3" s="24"/>
      <c r="BD3" s="24"/>
      <c r="BE3" s="24"/>
      <c r="BF3" s="22"/>
      <c r="BG3" s="22"/>
      <c r="BH3" s="24"/>
      <c r="BI3" s="24"/>
      <c r="BJ3" s="22"/>
      <c r="BK3" s="22"/>
      <c r="BL3" s="22"/>
      <c r="BM3" s="22"/>
      <c r="BN3" s="22"/>
      <c r="BO3" s="21"/>
      <c r="BP3" s="24"/>
      <c r="BQ3" s="24"/>
      <c r="BR3" s="24"/>
      <c r="BS3" s="22"/>
      <c r="BT3" s="22"/>
      <c r="BU3" s="24"/>
      <c r="BV3" s="24"/>
      <c r="BW3" s="24"/>
      <c r="BX3" s="25">
        <v>74</v>
      </c>
      <c r="BY3" s="25">
        <v>74</v>
      </c>
      <c r="BZ3" s="25">
        <v>75</v>
      </c>
      <c r="CA3" s="22"/>
      <c r="CB3" s="24"/>
      <c r="CC3" s="24"/>
      <c r="CD3" s="22"/>
      <c r="CE3" s="22"/>
      <c r="CF3" s="24"/>
      <c r="CG3" s="24"/>
      <c r="CH3" s="25">
        <v>77</v>
      </c>
      <c r="CI3" s="25">
        <v>75</v>
      </c>
      <c r="CJ3" s="24"/>
      <c r="CK3" s="24"/>
      <c r="CL3" s="24"/>
      <c r="CM3" s="22">
        <v>76</v>
      </c>
      <c r="CN3" s="22">
        <v>83</v>
      </c>
      <c r="CO3" s="22">
        <v>79</v>
      </c>
      <c r="CP3" s="22">
        <v>77</v>
      </c>
      <c r="CQ3" s="24"/>
      <c r="CR3" s="24"/>
      <c r="CS3" s="24"/>
      <c r="CT3" s="24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18">
        <f t="shared" ref="DH3:DH30" si="4">SUM(J3:DG3)</f>
        <v>1077</v>
      </c>
      <c r="DI3" s="18">
        <f t="shared" ref="DI3:DI30" si="5">COUNTIF(J3:DG3,"&lt;&gt;")</f>
        <v>14</v>
      </c>
      <c r="DJ3" s="27">
        <f t="shared" ref="DJ3:DJ30" si="6">DH3/DI3</f>
        <v>76.928571428571431</v>
      </c>
    </row>
    <row r="4" spans="1:116" x14ac:dyDescent="0.25">
      <c r="A4" s="17" t="s">
        <v>96</v>
      </c>
      <c r="B4" s="17" t="s">
        <v>94</v>
      </c>
      <c r="C4" s="17" t="s">
        <v>94</v>
      </c>
      <c r="D4" s="28" t="s">
        <v>97</v>
      </c>
      <c r="E4" s="18" t="s">
        <v>98</v>
      </c>
      <c r="F4" s="19">
        <v>39812</v>
      </c>
      <c r="G4" s="19">
        <f t="shared" ca="1" si="0"/>
        <v>45097</v>
      </c>
      <c r="H4" s="20" t="str">
        <f ca="1">DATEDIF(F4,G4,"Y")&amp;" years "&amp;DATEDIF(F4,G4,"YM")&amp;" months "&amp;DATEDIF(F4,G4,"MD")&amp;" days"</f>
        <v>14 years 5 months 21 days</v>
      </c>
      <c r="I4" s="21"/>
      <c r="J4" s="24"/>
      <c r="K4" s="24"/>
      <c r="L4" s="22">
        <v>81</v>
      </c>
      <c r="M4" s="22">
        <v>77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3"/>
      <c r="AC4" s="23">
        <v>82</v>
      </c>
      <c r="AD4" s="23"/>
      <c r="AE4" s="23"/>
      <c r="AF4" s="23">
        <v>75</v>
      </c>
      <c r="AG4" s="23"/>
      <c r="AH4" s="23"/>
      <c r="AI4" s="23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2"/>
      <c r="AU4" s="22"/>
      <c r="AV4" s="22"/>
      <c r="AW4" s="22"/>
      <c r="AX4" s="28">
        <v>75</v>
      </c>
      <c r="AY4" s="28">
        <v>67</v>
      </c>
      <c r="AZ4" s="28">
        <v>77</v>
      </c>
      <c r="BA4" s="28">
        <v>77</v>
      </c>
      <c r="BB4" s="22"/>
      <c r="BC4" s="24"/>
      <c r="BD4" s="24"/>
      <c r="BE4" s="24"/>
      <c r="BF4" s="22"/>
      <c r="BG4" s="22"/>
      <c r="BH4" s="24"/>
      <c r="BI4" s="24"/>
      <c r="BJ4" s="22"/>
      <c r="BK4" s="22"/>
      <c r="BL4" s="22"/>
      <c r="BM4" s="22"/>
      <c r="BN4" s="22"/>
      <c r="BO4" s="21"/>
      <c r="BP4" s="24"/>
      <c r="BQ4" s="24"/>
      <c r="BR4" s="24"/>
      <c r="BS4" s="22"/>
      <c r="BT4" s="22"/>
      <c r="BU4" s="24"/>
      <c r="BV4" s="24"/>
      <c r="BW4" s="24"/>
      <c r="BX4" s="22"/>
      <c r="BY4" s="22"/>
      <c r="BZ4" s="22"/>
      <c r="CA4" s="22"/>
      <c r="CB4" s="24"/>
      <c r="CC4" s="24"/>
      <c r="CD4" s="22"/>
      <c r="CE4" s="22"/>
      <c r="CF4" s="24"/>
      <c r="CG4" s="24"/>
      <c r="CH4" s="22"/>
      <c r="CI4" s="22"/>
      <c r="CJ4" s="24"/>
      <c r="CK4" s="24"/>
      <c r="CL4" s="24"/>
      <c r="CM4" s="22"/>
      <c r="CN4" s="22"/>
      <c r="CO4" s="22"/>
      <c r="CP4" s="22"/>
      <c r="CQ4" s="24"/>
      <c r="CR4" s="24"/>
      <c r="CS4" s="24"/>
      <c r="CT4" s="24"/>
      <c r="CU4" s="22"/>
      <c r="CV4" s="22"/>
      <c r="CW4" s="22"/>
      <c r="CX4" s="22"/>
      <c r="CY4" s="22"/>
      <c r="CZ4" s="22"/>
      <c r="DA4" s="22"/>
      <c r="DB4" s="22">
        <v>80</v>
      </c>
      <c r="DC4" s="22"/>
      <c r="DD4" s="22"/>
      <c r="DE4" s="22">
        <v>88</v>
      </c>
      <c r="DF4" s="22">
        <v>75</v>
      </c>
      <c r="DG4" s="22"/>
      <c r="DH4" s="18">
        <f>SUM(J4:DG4)</f>
        <v>854</v>
      </c>
      <c r="DI4" s="18">
        <f>COUNTIF(J4:DG4,"&lt;&gt;")</f>
        <v>11</v>
      </c>
      <c r="DJ4" s="27">
        <f>DH4/DI4</f>
        <v>77.63636363636364</v>
      </c>
    </row>
    <row r="5" spans="1:116" x14ac:dyDescent="0.25">
      <c r="A5" s="17">
        <v>3</v>
      </c>
      <c r="B5" s="17" t="s">
        <v>94</v>
      </c>
      <c r="C5" s="17" t="s">
        <v>94</v>
      </c>
      <c r="D5" s="18" t="s">
        <v>102</v>
      </c>
      <c r="E5" s="18" t="s">
        <v>101</v>
      </c>
      <c r="F5" s="19">
        <v>39952</v>
      </c>
      <c r="G5" s="19">
        <f t="shared" ca="1" si="0"/>
        <v>45097</v>
      </c>
      <c r="H5" s="20" t="str">
        <f t="shared" ca="1" si="1"/>
        <v>14 years 1 months 1 days</v>
      </c>
      <c r="I5" s="21"/>
      <c r="J5" s="24"/>
      <c r="K5" s="24"/>
      <c r="L5" s="22"/>
      <c r="M5" s="22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3">
        <v>79</v>
      </c>
      <c r="AC5" s="23">
        <v>84</v>
      </c>
      <c r="AD5" s="23"/>
      <c r="AE5" s="23"/>
      <c r="AF5" s="23"/>
      <c r="AG5" s="23">
        <v>82</v>
      </c>
      <c r="AH5" s="23">
        <v>86</v>
      </c>
      <c r="AI5" s="23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2"/>
      <c r="AU5" s="22">
        <v>85</v>
      </c>
      <c r="AV5" s="22">
        <v>82</v>
      </c>
      <c r="AW5" s="22"/>
      <c r="AX5" s="22"/>
      <c r="AY5" s="22"/>
      <c r="AZ5" s="22"/>
      <c r="BA5" s="22"/>
      <c r="BB5" s="22"/>
      <c r="BC5" s="24"/>
      <c r="BD5" s="24"/>
      <c r="BE5" s="24"/>
      <c r="BF5" s="22"/>
      <c r="BG5" s="22"/>
      <c r="BH5" s="24"/>
      <c r="BI5" s="24"/>
      <c r="BJ5" s="22">
        <v>81</v>
      </c>
      <c r="BK5" s="22">
        <v>78</v>
      </c>
      <c r="BL5" s="22"/>
      <c r="BM5" s="22">
        <v>79</v>
      </c>
      <c r="BN5" s="22">
        <v>76</v>
      </c>
      <c r="BO5" s="21"/>
      <c r="BP5" s="24"/>
      <c r="BQ5" s="24"/>
      <c r="BR5" s="24"/>
      <c r="BS5" s="22"/>
      <c r="BT5" s="22"/>
      <c r="BU5" s="24"/>
      <c r="BV5" s="24"/>
      <c r="BW5" s="24"/>
      <c r="BX5" s="22"/>
      <c r="BY5" s="22"/>
      <c r="BZ5" s="22"/>
      <c r="CA5" s="25">
        <v>75</v>
      </c>
      <c r="CB5" s="24"/>
      <c r="CC5" s="24"/>
      <c r="CD5" s="22"/>
      <c r="CE5" s="22"/>
      <c r="CF5" s="24"/>
      <c r="CG5" s="24"/>
      <c r="CH5" s="22"/>
      <c r="CI5" s="22"/>
      <c r="CJ5" s="24"/>
      <c r="CK5" s="24"/>
      <c r="CL5" s="24"/>
      <c r="CM5" s="22">
        <v>87</v>
      </c>
      <c r="CN5" s="22">
        <v>80</v>
      </c>
      <c r="CO5" s="22">
        <v>74</v>
      </c>
      <c r="CP5" s="22">
        <v>77</v>
      </c>
      <c r="CQ5" s="24"/>
      <c r="CR5" s="24"/>
      <c r="CS5" s="24"/>
      <c r="CT5" s="24"/>
      <c r="CU5" s="22">
        <v>75</v>
      </c>
      <c r="CV5" s="22">
        <v>77</v>
      </c>
      <c r="CW5" s="22">
        <v>80</v>
      </c>
      <c r="CX5" s="22"/>
      <c r="CY5" s="22"/>
      <c r="CZ5" s="22"/>
      <c r="DA5" s="22"/>
      <c r="DB5" s="22">
        <v>75</v>
      </c>
      <c r="DC5" s="22">
        <v>82</v>
      </c>
      <c r="DD5" s="22">
        <v>76</v>
      </c>
      <c r="DE5" s="22"/>
      <c r="DF5" s="22"/>
      <c r="DG5" s="22"/>
      <c r="DH5" s="18">
        <f t="shared" si="4"/>
        <v>1670</v>
      </c>
      <c r="DI5" s="18">
        <f t="shared" si="5"/>
        <v>21</v>
      </c>
      <c r="DJ5" s="27">
        <f t="shared" si="6"/>
        <v>79.523809523809518</v>
      </c>
    </row>
    <row r="6" spans="1:116" x14ac:dyDescent="0.25">
      <c r="A6" s="17">
        <v>4</v>
      </c>
      <c r="B6" s="17" t="s">
        <v>94</v>
      </c>
      <c r="C6" s="17" t="s">
        <v>94</v>
      </c>
      <c r="D6" s="18" t="s">
        <v>106</v>
      </c>
      <c r="E6" s="18" t="s">
        <v>107</v>
      </c>
      <c r="F6" s="19">
        <v>40228</v>
      </c>
      <c r="G6" s="19">
        <f t="shared" ca="1" si="0"/>
        <v>45097</v>
      </c>
      <c r="H6" s="20" t="str">
        <f t="shared" ca="1" si="1"/>
        <v>13 years 4 months 1 days</v>
      </c>
      <c r="I6" s="21"/>
      <c r="J6" s="24"/>
      <c r="K6" s="24"/>
      <c r="L6" s="22"/>
      <c r="M6" s="22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3">
        <v>86</v>
      </c>
      <c r="AC6" s="23">
        <v>84</v>
      </c>
      <c r="AD6" s="23"/>
      <c r="AE6" s="23"/>
      <c r="AF6" s="23"/>
      <c r="AG6" s="23">
        <v>82</v>
      </c>
      <c r="AH6" s="23">
        <v>76</v>
      </c>
      <c r="AI6" s="23">
        <v>80</v>
      </c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2">
        <v>87</v>
      </c>
      <c r="AU6" s="22"/>
      <c r="AV6" s="22"/>
      <c r="AW6" s="22">
        <v>84</v>
      </c>
      <c r="AX6" s="22"/>
      <c r="AY6" s="22"/>
      <c r="AZ6" s="22"/>
      <c r="BA6" s="22"/>
      <c r="BB6" s="22"/>
      <c r="BC6" s="24"/>
      <c r="BD6" s="24"/>
      <c r="BE6" s="24"/>
      <c r="BF6" s="22"/>
      <c r="BG6" s="22"/>
      <c r="BH6" s="24"/>
      <c r="BI6" s="24"/>
      <c r="BJ6" s="22"/>
      <c r="BK6" s="22"/>
      <c r="BL6" s="22"/>
      <c r="BM6" s="22"/>
      <c r="BN6" s="22"/>
      <c r="BO6" s="21"/>
      <c r="BP6" s="24"/>
      <c r="BQ6" s="24"/>
      <c r="BR6" s="24"/>
      <c r="BS6" s="25">
        <v>86</v>
      </c>
      <c r="BT6" s="25">
        <v>82</v>
      </c>
      <c r="BU6" s="29"/>
      <c r="BV6" s="29"/>
      <c r="BW6" s="29"/>
      <c r="BX6" s="25"/>
      <c r="BY6" s="25"/>
      <c r="BZ6" s="25">
        <v>84</v>
      </c>
      <c r="CA6" s="25">
        <v>83</v>
      </c>
      <c r="CB6" s="24"/>
      <c r="CC6" s="24"/>
      <c r="CD6" s="22"/>
      <c r="CE6" s="22"/>
      <c r="CF6" s="24"/>
      <c r="CG6" s="24"/>
      <c r="CH6" s="22"/>
      <c r="CI6" s="22"/>
      <c r="CJ6" s="24"/>
      <c r="CK6" s="24"/>
      <c r="CL6" s="24"/>
      <c r="CM6" s="22"/>
      <c r="CN6" s="22"/>
      <c r="CO6" s="22"/>
      <c r="CP6" s="22"/>
      <c r="CQ6" s="24"/>
      <c r="CR6" s="24"/>
      <c r="CS6" s="24"/>
      <c r="CT6" s="24"/>
      <c r="CU6" s="22">
        <v>85</v>
      </c>
      <c r="CV6" s="22">
        <v>75</v>
      </c>
      <c r="CW6" s="22">
        <v>78</v>
      </c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18">
        <f t="shared" si="4"/>
        <v>1152</v>
      </c>
      <c r="DI6" s="18">
        <f t="shared" si="5"/>
        <v>14</v>
      </c>
      <c r="DJ6" s="27">
        <f t="shared" si="6"/>
        <v>82.285714285714292</v>
      </c>
    </row>
    <row r="7" spans="1:116" x14ac:dyDescent="0.25">
      <c r="A7" s="17">
        <v>5</v>
      </c>
      <c r="B7" s="17" t="s">
        <v>94</v>
      </c>
      <c r="C7" s="17" t="s">
        <v>94</v>
      </c>
      <c r="D7" s="18" t="s">
        <v>108</v>
      </c>
      <c r="E7" s="18" t="s">
        <v>109</v>
      </c>
      <c r="F7" s="19">
        <v>39919</v>
      </c>
      <c r="G7" s="19">
        <f t="shared" ca="1" si="0"/>
        <v>45097</v>
      </c>
      <c r="H7" s="20" t="str">
        <f t="shared" ca="1" si="1"/>
        <v>14 years 2 months 4 days</v>
      </c>
      <c r="I7" s="21"/>
      <c r="J7" s="24"/>
      <c r="K7" s="24"/>
      <c r="L7" s="22"/>
      <c r="M7" s="22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3"/>
      <c r="AC7" s="23"/>
      <c r="AD7" s="23">
        <v>95</v>
      </c>
      <c r="AE7" s="23">
        <v>86</v>
      </c>
      <c r="AF7" s="23">
        <v>87</v>
      </c>
      <c r="AG7" s="23"/>
      <c r="AH7" s="23"/>
      <c r="AI7" s="23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2">
        <v>80</v>
      </c>
      <c r="AU7" s="22"/>
      <c r="AV7" s="22"/>
      <c r="AW7" s="22">
        <v>87</v>
      </c>
      <c r="AX7" s="22"/>
      <c r="AY7" s="22"/>
      <c r="AZ7" s="22"/>
      <c r="BA7" s="22"/>
      <c r="BB7" s="22">
        <v>83</v>
      </c>
      <c r="BC7" s="24"/>
      <c r="BD7" s="24"/>
      <c r="BE7" s="24"/>
      <c r="BF7" s="22"/>
      <c r="BG7" s="22"/>
      <c r="BH7" s="24"/>
      <c r="BI7" s="24"/>
      <c r="BJ7" s="22"/>
      <c r="BK7" s="22"/>
      <c r="BL7" s="22">
        <v>78</v>
      </c>
      <c r="BM7" s="22">
        <v>75</v>
      </c>
      <c r="BN7" s="22">
        <v>80</v>
      </c>
      <c r="BO7" s="21"/>
      <c r="BP7" s="24"/>
      <c r="BQ7" s="24"/>
      <c r="BR7" s="24"/>
      <c r="BS7" s="22"/>
      <c r="BT7" s="22"/>
      <c r="BU7" s="24"/>
      <c r="BV7" s="24"/>
      <c r="BW7" s="24"/>
      <c r="BX7" s="25">
        <v>88</v>
      </c>
      <c r="BY7" s="25">
        <v>81</v>
      </c>
      <c r="BZ7" s="22"/>
      <c r="CA7" s="22"/>
      <c r="CB7" s="24"/>
      <c r="CC7" s="24"/>
      <c r="CD7" s="22"/>
      <c r="CE7" s="22"/>
      <c r="CF7" s="24"/>
      <c r="CG7" s="24"/>
      <c r="CH7" s="22"/>
      <c r="CI7" s="22"/>
      <c r="CJ7" s="24"/>
      <c r="CK7" s="24"/>
      <c r="CL7" s="24"/>
      <c r="CM7" s="22"/>
      <c r="CN7" s="22"/>
      <c r="CO7" s="22"/>
      <c r="CP7" s="22"/>
      <c r="CQ7" s="24"/>
      <c r="CR7" s="24"/>
      <c r="CS7" s="24"/>
      <c r="CT7" s="24"/>
      <c r="CU7" s="22"/>
      <c r="CV7" s="22"/>
      <c r="CW7" s="22"/>
      <c r="CX7" s="22">
        <v>79</v>
      </c>
      <c r="CY7" s="22">
        <v>82</v>
      </c>
      <c r="CZ7" s="22"/>
      <c r="DA7" s="22"/>
      <c r="DB7" s="22"/>
      <c r="DC7" s="22"/>
      <c r="DD7" s="22"/>
      <c r="DE7" s="22"/>
      <c r="DF7" s="22"/>
      <c r="DG7" s="22"/>
      <c r="DH7" s="18">
        <f t="shared" si="4"/>
        <v>1081</v>
      </c>
      <c r="DI7" s="18">
        <f t="shared" si="5"/>
        <v>13</v>
      </c>
      <c r="DJ7" s="27">
        <f t="shared" si="6"/>
        <v>83.15384615384616</v>
      </c>
    </row>
    <row r="8" spans="1:116" x14ac:dyDescent="0.25">
      <c r="A8" s="23" t="s">
        <v>96</v>
      </c>
      <c r="B8" s="23" t="s">
        <v>94</v>
      </c>
      <c r="C8" s="23" t="s">
        <v>94</v>
      </c>
      <c r="D8" s="18" t="s">
        <v>113</v>
      </c>
      <c r="E8" s="28" t="s">
        <v>103</v>
      </c>
      <c r="F8" s="19">
        <v>39904</v>
      </c>
      <c r="G8" s="19">
        <f t="shared" ca="1" si="0"/>
        <v>45097</v>
      </c>
      <c r="H8" s="20" t="str">
        <f t="shared" ca="1" si="1"/>
        <v>14 years 2 months 19 days</v>
      </c>
      <c r="I8" s="21"/>
      <c r="J8" s="24"/>
      <c r="K8" s="24"/>
      <c r="L8" s="22"/>
      <c r="M8" s="22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3"/>
      <c r="AC8" s="23"/>
      <c r="AD8" s="23"/>
      <c r="AE8" s="23"/>
      <c r="AF8" s="23"/>
      <c r="AG8" s="23"/>
      <c r="AH8" s="23"/>
      <c r="AI8" s="23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2">
        <v>82</v>
      </c>
      <c r="AU8" s="22"/>
      <c r="AV8" s="22"/>
      <c r="AW8" s="22">
        <v>83</v>
      </c>
      <c r="AX8" s="22"/>
      <c r="AY8" s="22"/>
      <c r="AZ8" s="22"/>
      <c r="BA8" s="22"/>
      <c r="BB8" s="22">
        <v>85</v>
      </c>
      <c r="BC8" s="24"/>
      <c r="BD8" s="24"/>
      <c r="BE8" s="24"/>
      <c r="BF8" s="22"/>
      <c r="BG8" s="22"/>
      <c r="BH8" s="24"/>
      <c r="BI8" s="24"/>
      <c r="BJ8" s="22"/>
      <c r="BK8" s="22"/>
      <c r="BL8" s="22"/>
      <c r="BM8" s="22"/>
      <c r="BN8" s="22"/>
      <c r="BO8" s="21"/>
      <c r="BP8" s="24"/>
      <c r="BQ8" s="24"/>
      <c r="BR8" s="24"/>
      <c r="BS8" s="22"/>
      <c r="BT8" s="22"/>
      <c r="BU8" s="24"/>
      <c r="BV8" s="24"/>
      <c r="BW8" s="24"/>
      <c r="BX8" s="22"/>
      <c r="BY8" s="22"/>
      <c r="BZ8" s="22"/>
      <c r="CA8" s="22"/>
      <c r="CB8" s="24"/>
      <c r="CC8" s="24"/>
      <c r="CD8" s="22"/>
      <c r="CE8" s="22"/>
      <c r="CF8" s="24"/>
      <c r="CG8" s="24"/>
      <c r="CH8" s="22"/>
      <c r="CI8" s="22"/>
      <c r="CJ8" s="24"/>
      <c r="CK8" s="24"/>
      <c r="CL8" s="24"/>
      <c r="CM8" s="22"/>
      <c r="CN8" s="22"/>
      <c r="CO8" s="22"/>
      <c r="CP8" s="22"/>
      <c r="CQ8" s="24"/>
      <c r="CR8" s="24"/>
      <c r="CS8" s="24"/>
      <c r="CT8" s="24"/>
      <c r="CU8" s="22">
        <v>82</v>
      </c>
      <c r="CV8" s="22">
        <v>81</v>
      </c>
      <c r="CW8" s="22">
        <v>85</v>
      </c>
      <c r="CX8" s="22"/>
      <c r="CY8" s="22"/>
      <c r="CZ8" s="22"/>
      <c r="DA8" s="22">
        <v>89</v>
      </c>
      <c r="DB8" s="22">
        <v>78</v>
      </c>
      <c r="DC8" s="22">
        <v>94</v>
      </c>
      <c r="DD8" s="22">
        <v>85</v>
      </c>
      <c r="DE8" s="22"/>
      <c r="DF8" s="22"/>
      <c r="DG8" s="22"/>
      <c r="DH8" s="18">
        <f t="shared" si="4"/>
        <v>844</v>
      </c>
      <c r="DI8" s="18">
        <f t="shared" si="5"/>
        <v>10</v>
      </c>
      <c r="DJ8" s="27">
        <f t="shared" si="6"/>
        <v>84.4</v>
      </c>
    </row>
    <row r="9" spans="1:116" x14ac:dyDescent="0.25">
      <c r="A9" s="17">
        <v>6</v>
      </c>
      <c r="B9" s="23" t="s">
        <v>94</v>
      </c>
      <c r="C9" s="23" t="s">
        <v>94</v>
      </c>
      <c r="D9" s="18" t="s">
        <v>111</v>
      </c>
      <c r="E9" s="18" t="s">
        <v>112</v>
      </c>
      <c r="F9" s="19">
        <v>39926</v>
      </c>
      <c r="G9" s="19">
        <f t="shared" ca="1" si="0"/>
        <v>45097</v>
      </c>
      <c r="H9" s="20" t="str">
        <f t="shared" ca="1" si="1"/>
        <v>14 years 1 months 28 days</v>
      </c>
      <c r="I9" s="21"/>
      <c r="J9" s="24"/>
      <c r="K9" s="24"/>
      <c r="L9" s="22"/>
      <c r="M9" s="22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3">
        <v>90</v>
      </c>
      <c r="AC9" s="23">
        <v>85</v>
      </c>
      <c r="AD9" s="23">
        <v>92</v>
      </c>
      <c r="AE9" s="23"/>
      <c r="AF9" s="23">
        <v>78</v>
      </c>
      <c r="AG9" s="23">
        <v>92</v>
      </c>
      <c r="AH9" s="23">
        <v>82</v>
      </c>
      <c r="AI9" s="23">
        <v>87</v>
      </c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2">
        <v>83</v>
      </c>
      <c r="AU9" s="22"/>
      <c r="AV9" s="22"/>
      <c r="AW9" s="22">
        <v>88</v>
      </c>
      <c r="AX9" s="22"/>
      <c r="AY9" s="22"/>
      <c r="AZ9" s="22"/>
      <c r="BA9" s="22"/>
      <c r="BB9" s="22">
        <v>84</v>
      </c>
      <c r="BC9" s="24"/>
      <c r="BD9" s="24"/>
      <c r="BE9" s="24"/>
      <c r="BF9" s="22"/>
      <c r="BG9" s="22"/>
      <c r="BH9" s="24"/>
      <c r="BI9" s="24"/>
      <c r="BJ9" s="22"/>
      <c r="BK9" s="22"/>
      <c r="BL9" s="22">
        <v>86</v>
      </c>
      <c r="BM9" s="22">
        <v>85</v>
      </c>
      <c r="BN9" s="22">
        <v>89</v>
      </c>
      <c r="BO9" s="21"/>
      <c r="BP9" s="24"/>
      <c r="BQ9" s="24"/>
      <c r="BR9" s="24"/>
      <c r="BS9" s="25">
        <v>82</v>
      </c>
      <c r="BT9" s="25">
        <v>84</v>
      </c>
      <c r="BU9" s="29"/>
      <c r="BV9" s="29"/>
      <c r="BW9" s="29"/>
      <c r="BX9" s="25">
        <v>95</v>
      </c>
      <c r="BY9" s="25"/>
      <c r="BZ9" s="25">
        <v>84</v>
      </c>
      <c r="CA9" s="25">
        <v>78</v>
      </c>
      <c r="CB9" s="24"/>
      <c r="CC9" s="24"/>
      <c r="CD9" s="22">
        <v>79</v>
      </c>
      <c r="CE9" s="22">
        <v>82</v>
      </c>
      <c r="CF9" s="24"/>
      <c r="CG9" s="24"/>
      <c r="CH9" s="22"/>
      <c r="CI9" s="22"/>
      <c r="CJ9" s="24"/>
      <c r="CK9" s="24"/>
      <c r="CL9" s="24"/>
      <c r="CM9" s="22"/>
      <c r="CN9" s="22"/>
      <c r="CO9" s="22"/>
      <c r="CP9" s="22"/>
      <c r="CQ9" s="24"/>
      <c r="CR9" s="24"/>
      <c r="CS9" s="24"/>
      <c r="CT9" s="24"/>
      <c r="CU9" s="22">
        <v>86</v>
      </c>
      <c r="CV9" s="22">
        <v>81</v>
      </c>
      <c r="CW9" s="22">
        <v>79</v>
      </c>
      <c r="CX9" s="22">
        <v>83</v>
      </c>
      <c r="CY9" s="22">
        <v>90</v>
      </c>
      <c r="CZ9" s="22">
        <v>82</v>
      </c>
      <c r="DA9" s="22">
        <v>80</v>
      </c>
      <c r="DB9" s="22"/>
      <c r="DC9" s="22"/>
      <c r="DD9" s="22"/>
      <c r="DE9" s="22"/>
      <c r="DF9" s="22"/>
      <c r="DG9" s="22"/>
      <c r="DH9" s="18">
        <f t="shared" si="4"/>
        <v>2286</v>
      </c>
      <c r="DI9" s="18">
        <f t="shared" si="5"/>
        <v>27</v>
      </c>
      <c r="DJ9" s="27">
        <f t="shared" si="6"/>
        <v>84.666666666666671</v>
      </c>
    </row>
    <row r="10" spans="1:116" x14ac:dyDescent="0.25">
      <c r="A10" s="17" t="s">
        <v>96</v>
      </c>
      <c r="B10" s="23" t="s">
        <v>94</v>
      </c>
      <c r="C10" s="23" t="s">
        <v>94</v>
      </c>
      <c r="D10" s="18" t="s">
        <v>114</v>
      </c>
      <c r="E10" s="18" t="s">
        <v>107</v>
      </c>
      <c r="F10" s="19">
        <v>40941</v>
      </c>
      <c r="G10" s="19">
        <f t="shared" ca="1" si="0"/>
        <v>45097</v>
      </c>
      <c r="H10" s="20" t="str">
        <f t="shared" ca="1" si="1"/>
        <v>11 years 4 months 18 days</v>
      </c>
      <c r="I10" s="21"/>
      <c r="J10" s="24"/>
      <c r="K10" s="24"/>
      <c r="L10" s="22"/>
      <c r="M10" s="22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3"/>
      <c r="AC10" s="23"/>
      <c r="AD10" s="23"/>
      <c r="AE10" s="23"/>
      <c r="AF10" s="23"/>
      <c r="AG10" s="23"/>
      <c r="AH10" s="23"/>
      <c r="AI10" s="23">
        <v>84</v>
      </c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2">
        <v>79</v>
      </c>
      <c r="AU10" s="22"/>
      <c r="AV10" s="22"/>
      <c r="AW10" s="22">
        <v>90</v>
      </c>
      <c r="AX10" s="22"/>
      <c r="AY10" s="22"/>
      <c r="AZ10" s="22"/>
      <c r="BA10" s="22"/>
      <c r="BB10" s="22">
        <v>84</v>
      </c>
      <c r="BC10" s="24"/>
      <c r="BD10" s="24"/>
      <c r="BE10" s="24"/>
      <c r="BF10" s="22"/>
      <c r="BG10" s="22"/>
      <c r="BH10" s="24"/>
      <c r="BI10" s="24"/>
      <c r="BJ10" s="22"/>
      <c r="BK10" s="22"/>
      <c r="BL10" s="22"/>
      <c r="BM10" s="22"/>
      <c r="BN10" s="22"/>
      <c r="BO10" s="21"/>
      <c r="BP10" s="24"/>
      <c r="BQ10" s="24"/>
      <c r="BR10" s="24"/>
      <c r="BS10" s="22"/>
      <c r="BT10" s="22"/>
      <c r="BU10" s="24"/>
      <c r="BV10" s="24"/>
      <c r="BW10" s="24"/>
      <c r="BX10" s="22"/>
      <c r="BY10" s="22"/>
      <c r="BZ10" s="25">
        <v>89</v>
      </c>
      <c r="CA10" s="25">
        <v>84</v>
      </c>
      <c r="CB10" s="24"/>
      <c r="CC10" s="24"/>
      <c r="CD10" s="22"/>
      <c r="CE10" s="22"/>
      <c r="CF10" s="24"/>
      <c r="CG10" s="24"/>
      <c r="CH10" s="22"/>
      <c r="CI10" s="22"/>
      <c r="CJ10" s="24"/>
      <c r="CK10" s="24"/>
      <c r="CL10" s="24"/>
      <c r="CM10" s="22"/>
      <c r="CN10" s="22"/>
      <c r="CO10" s="22"/>
      <c r="CP10" s="22"/>
      <c r="CQ10" s="24"/>
      <c r="CR10" s="24"/>
      <c r="CS10" s="24"/>
      <c r="CT10" s="24"/>
      <c r="CU10" s="22"/>
      <c r="CV10" s="22"/>
      <c r="CW10" s="22"/>
      <c r="CX10" s="22"/>
      <c r="CY10" s="22"/>
      <c r="CZ10" s="22">
        <v>88</v>
      </c>
      <c r="DA10" s="22"/>
      <c r="DB10" s="22"/>
      <c r="DC10" s="22"/>
      <c r="DD10" s="22"/>
      <c r="DE10" s="22"/>
      <c r="DF10" s="22"/>
      <c r="DG10" s="22"/>
      <c r="DH10" s="18">
        <f t="shared" si="4"/>
        <v>598</v>
      </c>
      <c r="DI10" s="18">
        <f t="shared" si="5"/>
        <v>7</v>
      </c>
      <c r="DJ10" s="27">
        <f t="shared" si="6"/>
        <v>85.428571428571431</v>
      </c>
    </row>
    <row r="11" spans="1:116" x14ac:dyDescent="0.25">
      <c r="A11" s="17">
        <v>7</v>
      </c>
      <c r="B11" s="23" t="s">
        <v>94</v>
      </c>
      <c r="C11" s="23" t="s">
        <v>94</v>
      </c>
      <c r="D11" s="18" t="s">
        <v>116</v>
      </c>
      <c r="E11" s="18" t="s">
        <v>112</v>
      </c>
      <c r="F11" s="19">
        <v>39926</v>
      </c>
      <c r="G11" s="19">
        <f t="shared" ca="1" si="0"/>
        <v>45097</v>
      </c>
      <c r="H11" s="20" t="str">
        <f t="shared" ca="1" si="1"/>
        <v>14 years 1 months 28 days</v>
      </c>
      <c r="I11" s="21"/>
      <c r="J11" s="24"/>
      <c r="K11" s="24"/>
      <c r="L11" s="22"/>
      <c r="M11" s="22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3">
        <v>88</v>
      </c>
      <c r="AC11" s="23"/>
      <c r="AD11" s="23">
        <v>81</v>
      </c>
      <c r="AE11" s="23">
        <v>81</v>
      </c>
      <c r="AF11" s="23"/>
      <c r="AG11" s="23">
        <v>86</v>
      </c>
      <c r="AH11" s="23">
        <v>89</v>
      </c>
      <c r="AI11" s="23">
        <v>84</v>
      </c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2">
        <v>85</v>
      </c>
      <c r="AU11" s="22"/>
      <c r="AV11" s="22"/>
      <c r="AW11" s="22">
        <v>94</v>
      </c>
      <c r="AX11" s="22"/>
      <c r="AY11" s="22"/>
      <c r="AZ11" s="22"/>
      <c r="BA11" s="22"/>
      <c r="BB11" s="22">
        <v>82</v>
      </c>
      <c r="BC11" s="24"/>
      <c r="BD11" s="24"/>
      <c r="BE11" s="24"/>
      <c r="BF11" s="22"/>
      <c r="BG11" s="22"/>
      <c r="BH11" s="24"/>
      <c r="BI11" s="24"/>
      <c r="BJ11" s="22"/>
      <c r="BK11" s="22"/>
      <c r="BL11" s="22">
        <v>89</v>
      </c>
      <c r="BM11" s="22">
        <v>87</v>
      </c>
      <c r="BN11" s="22">
        <v>77</v>
      </c>
      <c r="BO11" s="21"/>
      <c r="BP11" s="24"/>
      <c r="BQ11" s="24"/>
      <c r="BR11" s="24"/>
      <c r="BS11" s="25">
        <v>83</v>
      </c>
      <c r="BT11" s="25">
        <v>87</v>
      </c>
      <c r="BU11" s="29"/>
      <c r="BV11" s="29"/>
      <c r="BW11" s="29"/>
      <c r="BX11" s="25">
        <v>94</v>
      </c>
      <c r="BY11" s="25"/>
      <c r="BZ11" s="25">
        <v>89</v>
      </c>
      <c r="CA11" s="25">
        <v>88</v>
      </c>
      <c r="CB11" s="24"/>
      <c r="CC11" s="24"/>
      <c r="CD11" s="22">
        <v>92</v>
      </c>
      <c r="CE11" s="22">
        <v>94</v>
      </c>
      <c r="CF11" s="24"/>
      <c r="CG11" s="24"/>
      <c r="CH11" s="22"/>
      <c r="CI11" s="22"/>
      <c r="CJ11" s="24"/>
      <c r="CK11" s="24"/>
      <c r="CL11" s="24"/>
      <c r="CM11" s="22"/>
      <c r="CN11" s="22"/>
      <c r="CO11" s="22"/>
      <c r="CP11" s="22"/>
      <c r="CQ11" s="24"/>
      <c r="CR11" s="24"/>
      <c r="CS11" s="24"/>
      <c r="CT11" s="24"/>
      <c r="CU11" s="22">
        <v>77</v>
      </c>
      <c r="CV11" s="22">
        <v>78</v>
      </c>
      <c r="CW11" s="22">
        <v>88</v>
      </c>
      <c r="CX11" s="22">
        <v>79</v>
      </c>
      <c r="CY11" s="22">
        <v>84</v>
      </c>
      <c r="CZ11" s="22">
        <v>90</v>
      </c>
      <c r="DA11" s="22"/>
      <c r="DB11" s="22"/>
      <c r="DC11" s="22"/>
      <c r="DD11" s="22"/>
      <c r="DE11" s="22"/>
      <c r="DF11" s="22"/>
      <c r="DG11" s="22"/>
      <c r="DH11" s="18">
        <f t="shared" si="4"/>
        <v>2146</v>
      </c>
      <c r="DI11" s="18">
        <f t="shared" si="5"/>
        <v>25</v>
      </c>
      <c r="DJ11" s="27">
        <f t="shared" si="6"/>
        <v>85.84</v>
      </c>
    </row>
    <row r="12" spans="1:116" x14ac:dyDescent="0.25">
      <c r="A12" s="17">
        <v>8</v>
      </c>
      <c r="B12" s="23" t="s">
        <v>94</v>
      </c>
      <c r="C12" s="23" t="s">
        <v>94</v>
      </c>
      <c r="D12" s="18" t="s">
        <v>115</v>
      </c>
      <c r="E12" s="18" t="s">
        <v>110</v>
      </c>
      <c r="F12" s="19">
        <v>39640</v>
      </c>
      <c r="G12" s="19">
        <f t="shared" ca="1" si="0"/>
        <v>45097</v>
      </c>
      <c r="H12" s="20" t="str">
        <f t="shared" ca="1" si="1"/>
        <v>14 years 11 months 9 days</v>
      </c>
      <c r="I12" s="21"/>
      <c r="J12" s="24"/>
      <c r="K12" s="24"/>
      <c r="L12" s="22">
        <v>87</v>
      </c>
      <c r="M12" s="22">
        <v>87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3">
        <v>82</v>
      </c>
      <c r="AC12" s="23">
        <v>83</v>
      </c>
      <c r="AD12" s="23">
        <v>89</v>
      </c>
      <c r="AE12" s="23">
        <v>88</v>
      </c>
      <c r="AF12" s="23">
        <v>94</v>
      </c>
      <c r="AG12" s="23"/>
      <c r="AH12" s="23"/>
      <c r="AI12" s="23">
        <v>82</v>
      </c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2">
        <v>87</v>
      </c>
      <c r="AU12" s="22"/>
      <c r="AV12" s="22"/>
      <c r="AW12" s="22">
        <v>85</v>
      </c>
      <c r="AX12" s="22"/>
      <c r="AY12" s="22"/>
      <c r="AZ12" s="22"/>
      <c r="BA12" s="22"/>
      <c r="BB12" s="22">
        <v>85</v>
      </c>
      <c r="BC12" s="24"/>
      <c r="BD12" s="24"/>
      <c r="BE12" s="24"/>
      <c r="BF12" s="22">
        <v>88</v>
      </c>
      <c r="BG12" s="22">
        <v>87</v>
      </c>
      <c r="BH12" s="24"/>
      <c r="BI12" s="24"/>
      <c r="BJ12" s="22"/>
      <c r="BK12" s="22"/>
      <c r="BL12" s="22"/>
      <c r="BM12" s="22"/>
      <c r="BN12" s="22"/>
      <c r="BO12" s="21"/>
      <c r="BP12" s="24"/>
      <c r="BQ12" s="24"/>
      <c r="BR12" s="24"/>
      <c r="BS12" s="22"/>
      <c r="BT12" s="22"/>
      <c r="BU12" s="24"/>
      <c r="BV12" s="24"/>
      <c r="BW12" s="24"/>
      <c r="BX12" s="25">
        <v>96</v>
      </c>
      <c r="BY12" s="25">
        <v>84</v>
      </c>
      <c r="BZ12" s="25">
        <v>91</v>
      </c>
      <c r="CA12" s="25">
        <v>78</v>
      </c>
      <c r="CB12" s="24"/>
      <c r="CC12" s="24"/>
      <c r="CD12" s="22">
        <v>84</v>
      </c>
      <c r="CE12" s="22">
        <v>83</v>
      </c>
      <c r="CF12" s="24"/>
      <c r="CG12" s="24"/>
      <c r="CH12" s="22"/>
      <c r="CI12" s="22"/>
      <c r="CJ12" s="24"/>
      <c r="CK12" s="24"/>
      <c r="CL12" s="24"/>
      <c r="CM12" s="22"/>
      <c r="CN12" s="22"/>
      <c r="CO12" s="22"/>
      <c r="CP12" s="22"/>
      <c r="CQ12" s="24"/>
      <c r="CR12" s="24"/>
      <c r="CS12" s="24"/>
      <c r="CT12" s="24"/>
      <c r="CU12" s="22">
        <v>84</v>
      </c>
      <c r="CV12" s="22">
        <v>89</v>
      </c>
      <c r="CW12" s="22">
        <v>88</v>
      </c>
      <c r="CX12" s="22"/>
      <c r="CY12" s="22">
        <v>81</v>
      </c>
      <c r="CZ12" s="22">
        <v>86</v>
      </c>
      <c r="DA12" s="22"/>
      <c r="DB12" s="22"/>
      <c r="DC12" s="22"/>
      <c r="DD12" s="22"/>
      <c r="DE12" s="22"/>
      <c r="DF12" s="22"/>
      <c r="DG12" s="22"/>
      <c r="DH12" s="18">
        <f t="shared" si="4"/>
        <v>2068</v>
      </c>
      <c r="DI12" s="18">
        <f t="shared" si="5"/>
        <v>24</v>
      </c>
      <c r="DJ12" s="27">
        <f t="shared" si="6"/>
        <v>86.166666666666671</v>
      </c>
    </row>
    <row r="13" spans="1:116" x14ac:dyDescent="0.25">
      <c r="A13" s="23" t="s">
        <v>96</v>
      </c>
      <c r="B13" s="23" t="s">
        <v>94</v>
      </c>
      <c r="C13" s="23" t="s">
        <v>94</v>
      </c>
      <c r="D13" s="18" t="s">
        <v>119</v>
      </c>
      <c r="E13" s="18" t="s">
        <v>120</v>
      </c>
      <c r="F13" s="19">
        <v>40156</v>
      </c>
      <c r="G13" s="19">
        <f t="shared" ca="1" si="0"/>
        <v>45097</v>
      </c>
      <c r="H13" s="20" t="str">
        <f t="shared" ca="1" si="1"/>
        <v>13 years 6 months 11 days</v>
      </c>
      <c r="I13" s="21"/>
      <c r="J13" s="24"/>
      <c r="K13" s="24"/>
      <c r="L13" s="22"/>
      <c r="M13" s="22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3"/>
      <c r="AC13" s="23"/>
      <c r="AD13" s="23"/>
      <c r="AE13" s="23"/>
      <c r="AF13" s="23"/>
      <c r="AG13" s="23"/>
      <c r="AH13" s="23"/>
      <c r="AI13" s="23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2"/>
      <c r="AU13" s="22"/>
      <c r="AV13" s="22"/>
      <c r="AW13" s="22">
        <v>95</v>
      </c>
      <c r="AX13" s="22"/>
      <c r="AY13" s="22"/>
      <c r="AZ13" s="22"/>
      <c r="BA13" s="22"/>
      <c r="BB13" s="22"/>
      <c r="BC13" s="24"/>
      <c r="BD13" s="24"/>
      <c r="BE13" s="24"/>
      <c r="BF13" s="22"/>
      <c r="BG13" s="22"/>
      <c r="BH13" s="24"/>
      <c r="BI13" s="24"/>
      <c r="BJ13" s="22"/>
      <c r="BK13" s="22"/>
      <c r="BL13" s="22"/>
      <c r="BM13" s="22"/>
      <c r="BN13" s="22"/>
      <c r="BO13" s="21"/>
      <c r="BP13" s="24"/>
      <c r="BQ13" s="24"/>
      <c r="BR13" s="24"/>
      <c r="BS13" s="22"/>
      <c r="BT13" s="22"/>
      <c r="BU13" s="24"/>
      <c r="BV13" s="24"/>
      <c r="BW13" s="24"/>
      <c r="BX13" s="25">
        <v>95</v>
      </c>
      <c r="BY13" s="25">
        <v>76</v>
      </c>
      <c r="BZ13" s="25">
        <v>87</v>
      </c>
      <c r="CA13" s="22"/>
      <c r="CB13" s="24"/>
      <c r="CC13" s="24"/>
      <c r="CD13" s="22"/>
      <c r="CE13" s="22"/>
      <c r="CF13" s="24"/>
      <c r="CG13" s="24"/>
      <c r="CH13" s="22"/>
      <c r="CI13" s="22"/>
      <c r="CJ13" s="24"/>
      <c r="CK13" s="24"/>
      <c r="CL13" s="24"/>
      <c r="CM13" s="22"/>
      <c r="CN13" s="22"/>
      <c r="CO13" s="22"/>
      <c r="CP13" s="22"/>
      <c r="CQ13" s="24"/>
      <c r="CR13" s="24"/>
      <c r="CS13" s="24"/>
      <c r="CT13" s="24"/>
      <c r="CU13" s="22"/>
      <c r="CV13" s="22"/>
      <c r="CW13" s="22"/>
      <c r="CX13" s="22">
        <v>82</v>
      </c>
      <c r="CY13" s="22">
        <v>87</v>
      </c>
      <c r="CZ13" s="22">
        <v>88</v>
      </c>
      <c r="DA13" s="22"/>
      <c r="DB13" s="22"/>
      <c r="DC13" s="22"/>
      <c r="DD13" s="22"/>
      <c r="DE13" s="22"/>
      <c r="DF13" s="22"/>
      <c r="DG13" s="22"/>
      <c r="DH13" s="18">
        <f t="shared" si="4"/>
        <v>610</v>
      </c>
      <c r="DI13" s="18">
        <f t="shared" si="5"/>
        <v>7</v>
      </c>
      <c r="DJ13" s="27">
        <f t="shared" si="6"/>
        <v>87.142857142857139</v>
      </c>
    </row>
    <row r="14" spans="1:116" x14ac:dyDescent="0.25">
      <c r="A14" s="23" t="s">
        <v>96</v>
      </c>
      <c r="B14" s="23" t="s">
        <v>94</v>
      </c>
      <c r="C14" s="23" t="s">
        <v>94</v>
      </c>
      <c r="D14" s="18" t="s">
        <v>121</v>
      </c>
      <c r="E14" s="18" t="s">
        <v>104</v>
      </c>
      <c r="F14" s="19">
        <v>41218</v>
      </c>
      <c r="G14" s="19">
        <f t="shared" ca="1" si="0"/>
        <v>45097</v>
      </c>
      <c r="H14" s="20" t="str">
        <f t="shared" ca="1" si="1"/>
        <v>10 years 7 months 15 days</v>
      </c>
      <c r="I14" s="21"/>
      <c r="J14" s="24"/>
      <c r="K14" s="24"/>
      <c r="L14" s="22"/>
      <c r="M14" s="22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3"/>
      <c r="AC14" s="23"/>
      <c r="AD14" s="23"/>
      <c r="AE14" s="23"/>
      <c r="AF14" s="23"/>
      <c r="AG14" s="23"/>
      <c r="AH14" s="23"/>
      <c r="AI14" s="23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2"/>
      <c r="AU14" s="22"/>
      <c r="AV14" s="22"/>
      <c r="AW14" s="22">
        <v>91</v>
      </c>
      <c r="AX14" s="22"/>
      <c r="AY14" s="22"/>
      <c r="AZ14" s="22"/>
      <c r="BA14" s="22"/>
      <c r="BB14" s="22">
        <v>82</v>
      </c>
      <c r="BC14" s="24"/>
      <c r="BD14" s="24"/>
      <c r="BE14" s="24"/>
      <c r="BF14" s="22"/>
      <c r="BG14" s="22"/>
      <c r="BH14" s="24"/>
      <c r="BI14" s="24"/>
      <c r="BJ14" s="22"/>
      <c r="BK14" s="22"/>
      <c r="BL14" s="22">
        <v>88</v>
      </c>
      <c r="BM14" s="22"/>
      <c r="BN14" s="22">
        <v>86</v>
      </c>
      <c r="BO14" s="21"/>
      <c r="BP14" s="24"/>
      <c r="BQ14" s="24"/>
      <c r="BR14" s="24"/>
      <c r="BS14" s="22"/>
      <c r="BT14" s="22"/>
      <c r="BU14" s="24"/>
      <c r="BV14" s="24"/>
      <c r="BW14" s="24"/>
      <c r="BX14" s="25">
        <v>96</v>
      </c>
      <c r="BY14" s="25"/>
      <c r="BZ14" s="25">
        <v>89</v>
      </c>
      <c r="CA14" s="25">
        <v>87</v>
      </c>
      <c r="CB14" s="24"/>
      <c r="CC14" s="24"/>
      <c r="CD14" s="22"/>
      <c r="CE14" s="22"/>
      <c r="CF14" s="24"/>
      <c r="CG14" s="24"/>
      <c r="CH14" s="22"/>
      <c r="CI14" s="22"/>
      <c r="CJ14" s="24"/>
      <c r="CK14" s="24"/>
      <c r="CL14" s="24"/>
      <c r="CM14" s="22"/>
      <c r="CN14" s="22"/>
      <c r="CO14" s="22"/>
      <c r="CP14" s="22"/>
      <c r="CQ14" s="24"/>
      <c r="CR14" s="24"/>
      <c r="CS14" s="24"/>
      <c r="CT14" s="24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18">
        <f t="shared" si="4"/>
        <v>619</v>
      </c>
      <c r="DI14" s="18">
        <f t="shared" si="5"/>
        <v>7</v>
      </c>
      <c r="DJ14" s="27">
        <f t="shared" si="6"/>
        <v>88.428571428571431</v>
      </c>
    </row>
    <row r="15" spans="1:116" x14ac:dyDescent="0.25">
      <c r="A15" s="17" t="s">
        <v>96</v>
      </c>
      <c r="B15" s="23" t="s">
        <v>94</v>
      </c>
      <c r="C15" s="23" t="s">
        <v>94</v>
      </c>
      <c r="D15" s="18" t="s">
        <v>117</v>
      </c>
      <c r="E15" s="18" t="s">
        <v>118</v>
      </c>
      <c r="F15" s="19">
        <v>39738</v>
      </c>
      <c r="G15" s="19">
        <f t="shared" ca="1" si="0"/>
        <v>45097</v>
      </c>
      <c r="H15" s="20" t="str">
        <f t="shared" ca="1" si="1"/>
        <v>14 years 8 months 3 days</v>
      </c>
      <c r="I15" s="21"/>
      <c r="J15" s="24"/>
      <c r="K15" s="24"/>
      <c r="L15" s="22">
        <v>96</v>
      </c>
      <c r="M15" s="22">
        <v>98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3">
        <v>89</v>
      </c>
      <c r="AC15" s="23">
        <v>87</v>
      </c>
      <c r="AD15" s="23"/>
      <c r="AE15" s="23"/>
      <c r="AF15" s="23"/>
      <c r="AG15" s="23">
        <v>82</v>
      </c>
      <c r="AH15" s="23">
        <v>84</v>
      </c>
      <c r="AI15" s="23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2">
        <v>88</v>
      </c>
      <c r="AU15" s="22"/>
      <c r="AV15" s="22"/>
      <c r="AW15" s="22">
        <v>86</v>
      </c>
      <c r="AX15" s="22"/>
      <c r="AY15" s="22"/>
      <c r="AZ15" s="22"/>
      <c r="BA15" s="22"/>
      <c r="BB15" s="22">
        <v>94</v>
      </c>
      <c r="BC15" s="24"/>
      <c r="BD15" s="24"/>
      <c r="BE15" s="24"/>
      <c r="BF15" s="22"/>
      <c r="BG15" s="22"/>
      <c r="BH15" s="24"/>
      <c r="BI15" s="24"/>
      <c r="BJ15" s="22"/>
      <c r="BK15" s="22"/>
      <c r="BL15" s="22"/>
      <c r="BM15" s="22"/>
      <c r="BN15" s="22"/>
      <c r="BO15" s="21"/>
      <c r="BP15" s="24"/>
      <c r="BQ15" s="24"/>
      <c r="BR15" s="24"/>
      <c r="BS15" s="22"/>
      <c r="BT15" s="22"/>
      <c r="BU15" s="24"/>
      <c r="BV15" s="24"/>
      <c r="BW15" s="24"/>
      <c r="BX15" s="22"/>
      <c r="BY15" s="22"/>
      <c r="BZ15" s="22"/>
      <c r="CA15" s="22"/>
      <c r="CB15" s="24"/>
      <c r="CC15" s="24"/>
      <c r="CD15" s="22"/>
      <c r="CE15" s="22"/>
      <c r="CF15" s="24"/>
      <c r="CG15" s="24"/>
      <c r="CH15" s="22"/>
      <c r="CI15" s="22"/>
      <c r="CJ15" s="24"/>
      <c r="CK15" s="24"/>
      <c r="CL15" s="24"/>
      <c r="CM15" s="22"/>
      <c r="CN15" s="22"/>
      <c r="CO15" s="22"/>
      <c r="CP15" s="22"/>
      <c r="CQ15" s="24"/>
      <c r="CR15" s="24"/>
      <c r="CS15" s="24"/>
      <c r="CT15" s="24"/>
      <c r="CU15" s="22"/>
      <c r="CV15" s="22"/>
      <c r="CW15" s="22"/>
      <c r="CX15" s="22">
        <v>86</v>
      </c>
      <c r="CY15" s="22"/>
      <c r="CZ15" s="22"/>
      <c r="DA15" s="22"/>
      <c r="DB15" s="22"/>
      <c r="DC15" s="22"/>
      <c r="DD15" s="22"/>
      <c r="DE15" s="22"/>
      <c r="DF15" s="22"/>
      <c r="DG15" s="22"/>
      <c r="DH15" s="18">
        <f t="shared" si="4"/>
        <v>890</v>
      </c>
      <c r="DI15" s="18">
        <f t="shared" si="5"/>
        <v>10</v>
      </c>
      <c r="DJ15" s="27">
        <f t="shared" si="6"/>
        <v>89</v>
      </c>
    </row>
    <row r="16" spans="1:116" x14ac:dyDescent="0.25">
      <c r="A16" s="23" t="s">
        <v>96</v>
      </c>
      <c r="B16" s="23" t="s">
        <v>94</v>
      </c>
      <c r="C16" s="23" t="s">
        <v>94</v>
      </c>
      <c r="D16" s="18" t="s">
        <v>122</v>
      </c>
      <c r="E16" s="18" t="s">
        <v>101</v>
      </c>
      <c r="F16" s="19">
        <v>40610</v>
      </c>
      <c r="G16" s="19">
        <f t="shared" ca="1" si="0"/>
        <v>45097</v>
      </c>
      <c r="H16" s="20" t="str">
        <f t="shared" ca="1" si="1"/>
        <v>12 years 3 months 12 days</v>
      </c>
      <c r="I16" s="21"/>
      <c r="J16" s="24"/>
      <c r="K16" s="24"/>
      <c r="L16" s="22"/>
      <c r="M16" s="22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18"/>
      <c r="AC16" s="18"/>
      <c r="AD16" s="18"/>
      <c r="AE16" s="18"/>
      <c r="AF16" s="18"/>
      <c r="AG16" s="18"/>
      <c r="AH16" s="18"/>
      <c r="AI16" s="18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18"/>
      <c r="AU16" s="28"/>
      <c r="AV16" s="28"/>
      <c r="AW16" s="18"/>
      <c r="AX16" s="18"/>
      <c r="AY16" s="18"/>
      <c r="AZ16" s="18"/>
      <c r="BA16" s="18"/>
      <c r="BB16" s="18"/>
      <c r="BC16" s="26"/>
      <c r="BD16" s="26"/>
      <c r="BE16" s="26"/>
      <c r="BF16" s="18"/>
      <c r="BG16" s="18"/>
      <c r="BH16" s="26"/>
      <c r="BI16" s="26"/>
      <c r="BJ16" s="28"/>
      <c r="BK16" s="28"/>
      <c r="BL16" s="18"/>
      <c r="BM16" s="18"/>
      <c r="BN16" s="18"/>
      <c r="BO16" s="21"/>
      <c r="BP16" s="24"/>
      <c r="BQ16" s="24"/>
      <c r="BR16" s="24"/>
      <c r="BS16" s="18"/>
      <c r="BT16" s="18"/>
      <c r="BU16" s="26"/>
      <c r="BV16" s="26"/>
      <c r="BW16" s="26"/>
      <c r="BX16" s="18"/>
      <c r="BY16" s="18"/>
      <c r="BZ16" s="18"/>
      <c r="CA16" s="18"/>
      <c r="CB16" s="26"/>
      <c r="CC16" s="26"/>
      <c r="CD16" s="18"/>
      <c r="CE16" s="18"/>
      <c r="CF16" s="26"/>
      <c r="CG16" s="26"/>
      <c r="CH16" s="18"/>
      <c r="CI16" s="18"/>
      <c r="CJ16" s="26"/>
      <c r="CK16" s="26"/>
      <c r="CL16" s="26"/>
      <c r="CM16" s="18"/>
      <c r="CN16" s="18"/>
      <c r="CO16" s="18"/>
      <c r="CP16" s="18"/>
      <c r="CQ16" s="26"/>
      <c r="CR16" s="26"/>
      <c r="CS16" s="26"/>
      <c r="CT16" s="26"/>
      <c r="CU16" s="28"/>
      <c r="CV16" s="28"/>
      <c r="CW16" s="28"/>
      <c r="CX16" s="18"/>
      <c r="CY16" s="18"/>
      <c r="CZ16" s="18"/>
      <c r="DA16" s="18">
        <v>89</v>
      </c>
      <c r="DB16" s="18"/>
      <c r="DC16" s="18"/>
      <c r="DD16" s="18"/>
      <c r="DE16" s="18"/>
      <c r="DF16" s="18"/>
      <c r="DG16" s="18"/>
      <c r="DH16" s="18">
        <f t="shared" si="4"/>
        <v>89</v>
      </c>
      <c r="DI16" s="18">
        <f t="shared" si="5"/>
        <v>1</v>
      </c>
      <c r="DJ16" s="27">
        <f t="shared" si="6"/>
        <v>89</v>
      </c>
    </row>
    <row r="17" spans="1:114" x14ac:dyDescent="0.25">
      <c r="A17" s="17" t="s">
        <v>96</v>
      </c>
      <c r="B17" s="23" t="s">
        <v>94</v>
      </c>
      <c r="C17" s="23" t="s">
        <v>94</v>
      </c>
      <c r="D17" s="18" t="s">
        <v>123</v>
      </c>
      <c r="E17" s="18" t="s">
        <v>107</v>
      </c>
      <c r="F17" s="19">
        <v>39829</v>
      </c>
      <c r="G17" s="19">
        <f t="shared" ca="1" si="0"/>
        <v>45097</v>
      </c>
      <c r="H17" s="20" t="str">
        <f t="shared" ca="1" si="1"/>
        <v>14 years 5 months 4 days</v>
      </c>
      <c r="I17" s="21"/>
      <c r="J17" s="24"/>
      <c r="K17" s="24"/>
      <c r="L17" s="22"/>
      <c r="M17" s="22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3">
        <v>98</v>
      </c>
      <c r="AC17" s="23">
        <v>87</v>
      </c>
      <c r="AD17" s="23"/>
      <c r="AE17" s="23"/>
      <c r="AF17" s="23"/>
      <c r="AG17" s="23"/>
      <c r="AH17" s="23"/>
      <c r="AI17" s="23">
        <v>90</v>
      </c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2"/>
      <c r="AU17" s="22"/>
      <c r="AV17" s="22"/>
      <c r="AW17" s="22"/>
      <c r="AX17" s="22"/>
      <c r="AY17" s="22"/>
      <c r="AZ17" s="22"/>
      <c r="BA17" s="22"/>
      <c r="BB17" s="22"/>
      <c r="BC17" s="24"/>
      <c r="BD17" s="24"/>
      <c r="BE17" s="24"/>
      <c r="BF17" s="22"/>
      <c r="BG17" s="22"/>
      <c r="BH17" s="24"/>
      <c r="BI17" s="24"/>
      <c r="BJ17" s="22"/>
      <c r="BK17" s="22"/>
      <c r="BL17" s="22"/>
      <c r="BM17" s="22"/>
      <c r="BN17" s="22"/>
      <c r="BO17" s="21"/>
      <c r="BP17" s="24"/>
      <c r="BQ17" s="24"/>
      <c r="BR17" s="24"/>
      <c r="BS17" s="22"/>
      <c r="BT17" s="22"/>
      <c r="BU17" s="24"/>
      <c r="BV17" s="24"/>
      <c r="BW17" s="24"/>
      <c r="BX17" s="22"/>
      <c r="BY17" s="22"/>
      <c r="BZ17" s="22"/>
      <c r="CA17" s="22"/>
      <c r="CB17" s="24"/>
      <c r="CC17" s="24"/>
      <c r="CD17" s="22"/>
      <c r="CE17" s="22"/>
      <c r="CF17" s="24"/>
      <c r="CG17" s="24"/>
      <c r="CH17" s="22"/>
      <c r="CI17" s="22"/>
      <c r="CJ17" s="24"/>
      <c r="CK17" s="24"/>
      <c r="CL17" s="24"/>
      <c r="CM17" s="22"/>
      <c r="CN17" s="22"/>
      <c r="CO17" s="22"/>
      <c r="CP17" s="22"/>
      <c r="CQ17" s="24"/>
      <c r="CR17" s="24"/>
      <c r="CS17" s="24"/>
      <c r="CT17" s="24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18">
        <f t="shared" si="4"/>
        <v>275</v>
      </c>
      <c r="DI17" s="18">
        <f t="shared" si="5"/>
        <v>3</v>
      </c>
      <c r="DJ17" s="27">
        <f t="shared" si="6"/>
        <v>91.666666666666671</v>
      </c>
    </row>
    <row r="18" spans="1:114" x14ac:dyDescent="0.25">
      <c r="A18" s="23" t="s">
        <v>96</v>
      </c>
      <c r="B18" s="23" t="s">
        <v>94</v>
      </c>
      <c r="C18" s="23" t="s">
        <v>94</v>
      </c>
      <c r="D18" s="18" t="s">
        <v>124</v>
      </c>
      <c r="E18" s="18" t="s">
        <v>104</v>
      </c>
      <c r="F18" s="19">
        <v>40139</v>
      </c>
      <c r="G18" s="19">
        <f t="shared" ca="1" si="0"/>
        <v>45097</v>
      </c>
      <c r="H18" s="20" t="str">
        <f t="shared" ca="1" si="1"/>
        <v>13 years 6 months 29 days</v>
      </c>
      <c r="I18" s="21"/>
      <c r="J18" s="24"/>
      <c r="K18" s="24"/>
      <c r="L18" s="22"/>
      <c r="M18" s="22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3"/>
      <c r="AC18" s="23"/>
      <c r="AD18" s="23"/>
      <c r="AE18" s="23"/>
      <c r="AF18" s="23"/>
      <c r="AG18" s="23"/>
      <c r="AH18" s="23"/>
      <c r="AI18" s="23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2"/>
      <c r="AU18" s="22"/>
      <c r="AV18" s="22"/>
      <c r="AW18" s="22">
        <v>102</v>
      </c>
      <c r="AX18" s="22"/>
      <c r="AY18" s="22"/>
      <c r="AZ18" s="22"/>
      <c r="BA18" s="22"/>
      <c r="BB18" s="22">
        <v>92</v>
      </c>
      <c r="BC18" s="24"/>
      <c r="BD18" s="24"/>
      <c r="BE18" s="24"/>
      <c r="BF18" s="22"/>
      <c r="BG18" s="22"/>
      <c r="BH18" s="24"/>
      <c r="BI18" s="24"/>
      <c r="BJ18" s="22"/>
      <c r="BK18" s="22"/>
      <c r="BL18" s="22">
        <v>92</v>
      </c>
      <c r="BM18" s="22">
        <v>96</v>
      </c>
      <c r="BN18" s="22">
        <v>88</v>
      </c>
      <c r="BO18" s="21"/>
      <c r="BP18" s="24"/>
      <c r="BQ18" s="24"/>
      <c r="BR18" s="24"/>
      <c r="BS18" s="22"/>
      <c r="BT18" s="22"/>
      <c r="BU18" s="24"/>
      <c r="BV18" s="24"/>
      <c r="BW18" s="24"/>
      <c r="BX18" s="22"/>
      <c r="BY18" s="25">
        <v>84</v>
      </c>
      <c r="BZ18" s="25">
        <v>108</v>
      </c>
      <c r="CA18" s="25">
        <v>82</v>
      </c>
      <c r="CB18" s="24"/>
      <c r="CC18" s="24"/>
      <c r="CD18" s="22"/>
      <c r="CE18" s="22"/>
      <c r="CF18" s="24"/>
      <c r="CG18" s="24"/>
      <c r="CH18" s="22"/>
      <c r="CI18" s="22"/>
      <c r="CJ18" s="24"/>
      <c r="CK18" s="24"/>
      <c r="CL18" s="24"/>
      <c r="CM18" s="22"/>
      <c r="CN18" s="22"/>
      <c r="CO18" s="22"/>
      <c r="CP18" s="22"/>
      <c r="CQ18" s="24"/>
      <c r="CR18" s="24"/>
      <c r="CS18" s="24"/>
      <c r="CT18" s="24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18">
        <f t="shared" si="4"/>
        <v>744</v>
      </c>
      <c r="DI18" s="18">
        <f t="shared" si="5"/>
        <v>8</v>
      </c>
      <c r="DJ18" s="27">
        <f t="shared" si="6"/>
        <v>93</v>
      </c>
    </row>
    <row r="19" spans="1:114" x14ac:dyDescent="0.25">
      <c r="A19" s="23" t="s">
        <v>96</v>
      </c>
      <c r="B19" s="23" t="s">
        <v>94</v>
      </c>
      <c r="C19" s="23" t="s">
        <v>94</v>
      </c>
      <c r="D19" s="18" t="s">
        <v>125</v>
      </c>
      <c r="E19" s="18" t="s">
        <v>103</v>
      </c>
      <c r="F19" s="19">
        <v>40514</v>
      </c>
      <c r="G19" s="19">
        <f t="shared" ca="1" si="0"/>
        <v>45097</v>
      </c>
      <c r="H19" s="20" t="str">
        <f t="shared" ca="1" si="1"/>
        <v>12 years 6 months 18 days</v>
      </c>
      <c r="I19" s="21"/>
      <c r="J19" s="24"/>
      <c r="K19" s="24"/>
      <c r="L19" s="22"/>
      <c r="M19" s="22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18"/>
      <c r="AC19" s="18"/>
      <c r="AD19" s="18"/>
      <c r="AE19" s="18"/>
      <c r="AF19" s="18"/>
      <c r="AG19" s="18"/>
      <c r="AH19" s="18"/>
      <c r="AI19" s="18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18"/>
      <c r="AU19" s="28"/>
      <c r="AV19" s="28"/>
      <c r="AW19" s="18"/>
      <c r="AX19" s="18"/>
      <c r="AY19" s="18"/>
      <c r="AZ19" s="18"/>
      <c r="BA19" s="18"/>
      <c r="BB19" s="18"/>
      <c r="BC19" s="26"/>
      <c r="BD19" s="26"/>
      <c r="BE19" s="26"/>
      <c r="BF19" s="18"/>
      <c r="BG19" s="18"/>
      <c r="BH19" s="26"/>
      <c r="BI19" s="26"/>
      <c r="BJ19" s="28"/>
      <c r="BK19" s="28"/>
      <c r="BL19" s="18"/>
      <c r="BM19" s="18"/>
      <c r="BN19" s="18"/>
      <c r="BO19" s="21"/>
      <c r="BP19" s="24"/>
      <c r="BQ19" s="24"/>
      <c r="BR19" s="24"/>
      <c r="BS19" s="18"/>
      <c r="BT19" s="18"/>
      <c r="BU19" s="26"/>
      <c r="BV19" s="26"/>
      <c r="BW19" s="26"/>
      <c r="BX19" s="18"/>
      <c r="BY19" s="18"/>
      <c r="BZ19" s="18"/>
      <c r="CA19" s="18"/>
      <c r="CB19" s="26"/>
      <c r="CC19" s="26"/>
      <c r="CD19" s="18"/>
      <c r="CE19" s="18"/>
      <c r="CF19" s="26"/>
      <c r="CG19" s="26"/>
      <c r="CH19" s="18"/>
      <c r="CI19" s="18"/>
      <c r="CJ19" s="26"/>
      <c r="CK19" s="26"/>
      <c r="CL19" s="26"/>
      <c r="CM19" s="18"/>
      <c r="CN19" s="18"/>
      <c r="CO19" s="18"/>
      <c r="CP19" s="18"/>
      <c r="CQ19" s="26"/>
      <c r="CR19" s="26"/>
      <c r="CS19" s="26"/>
      <c r="CT19" s="26"/>
      <c r="CU19" s="28"/>
      <c r="CV19" s="28"/>
      <c r="CW19" s="28"/>
      <c r="CX19" s="18"/>
      <c r="CY19" s="18"/>
      <c r="CZ19" s="18"/>
      <c r="DA19" s="18">
        <v>94</v>
      </c>
      <c r="DB19" s="18"/>
      <c r="DC19" s="18"/>
      <c r="DD19" s="18"/>
      <c r="DE19" s="18"/>
      <c r="DF19" s="18"/>
      <c r="DG19" s="18"/>
      <c r="DH19" s="18">
        <f t="shared" si="4"/>
        <v>94</v>
      </c>
      <c r="DI19" s="18">
        <f t="shared" si="5"/>
        <v>1</v>
      </c>
      <c r="DJ19" s="27">
        <f t="shared" si="6"/>
        <v>94</v>
      </c>
    </row>
    <row r="20" spans="1:114" x14ac:dyDescent="0.25">
      <c r="A20" s="17">
        <v>9</v>
      </c>
      <c r="B20" s="23" t="s">
        <v>94</v>
      </c>
      <c r="C20" s="23" t="s">
        <v>94</v>
      </c>
      <c r="D20" s="18" t="s">
        <v>126</v>
      </c>
      <c r="E20" s="18" t="s">
        <v>112</v>
      </c>
      <c r="F20" s="19">
        <v>39775</v>
      </c>
      <c r="G20" s="19">
        <f t="shared" ca="1" si="0"/>
        <v>45097</v>
      </c>
      <c r="H20" s="20" t="str">
        <f t="shared" ca="1" si="1"/>
        <v>14 years 6 months 28 days</v>
      </c>
      <c r="I20" s="21"/>
      <c r="J20" s="24"/>
      <c r="K20" s="24"/>
      <c r="L20" s="22"/>
      <c r="M20" s="22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3">
        <v>106</v>
      </c>
      <c r="AC20" s="23">
        <v>103</v>
      </c>
      <c r="AD20" s="23">
        <v>99</v>
      </c>
      <c r="AE20" s="23">
        <v>99</v>
      </c>
      <c r="AF20" s="23">
        <v>98</v>
      </c>
      <c r="AG20" s="23">
        <v>93</v>
      </c>
      <c r="AH20" s="23">
        <v>90</v>
      </c>
      <c r="AI20" s="23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2">
        <v>92</v>
      </c>
      <c r="AU20" s="22"/>
      <c r="AV20" s="22"/>
      <c r="AW20" s="22">
        <v>101</v>
      </c>
      <c r="AX20" s="22"/>
      <c r="AY20" s="22"/>
      <c r="AZ20" s="22"/>
      <c r="BA20" s="22"/>
      <c r="BB20" s="22">
        <v>94</v>
      </c>
      <c r="BC20" s="24"/>
      <c r="BD20" s="24"/>
      <c r="BE20" s="24"/>
      <c r="BF20" s="22"/>
      <c r="BG20" s="22"/>
      <c r="BH20" s="24"/>
      <c r="BI20" s="24"/>
      <c r="BJ20" s="22"/>
      <c r="BK20" s="22"/>
      <c r="BL20" s="22">
        <v>98</v>
      </c>
      <c r="BM20" s="22">
        <v>102</v>
      </c>
      <c r="BN20" s="22">
        <v>101</v>
      </c>
      <c r="BO20" s="21"/>
      <c r="BP20" s="24"/>
      <c r="BQ20" s="24"/>
      <c r="BR20" s="24"/>
      <c r="BS20" s="22"/>
      <c r="BT20" s="22"/>
      <c r="BU20" s="24"/>
      <c r="BV20" s="24"/>
      <c r="BW20" s="24"/>
      <c r="BX20" s="22"/>
      <c r="BY20" s="22"/>
      <c r="BZ20" s="25">
        <v>103</v>
      </c>
      <c r="CA20" s="25">
        <v>92</v>
      </c>
      <c r="CB20" s="24"/>
      <c r="CC20" s="24"/>
      <c r="CD20" s="22">
        <v>85</v>
      </c>
      <c r="CE20" s="22">
        <v>88</v>
      </c>
      <c r="CF20" s="24"/>
      <c r="CG20" s="24"/>
      <c r="CH20" s="22"/>
      <c r="CI20" s="22"/>
      <c r="CJ20" s="24"/>
      <c r="CK20" s="24"/>
      <c r="CL20" s="24"/>
      <c r="CM20" s="22"/>
      <c r="CN20" s="22"/>
      <c r="CO20" s="22"/>
      <c r="CP20" s="22"/>
      <c r="CQ20" s="24"/>
      <c r="CR20" s="24"/>
      <c r="CS20" s="24"/>
      <c r="CT20" s="24"/>
      <c r="CU20" s="22"/>
      <c r="CV20" s="22"/>
      <c r="CW20" s="22"/>
      <c r="CX20" s="22">
        <v>92</v>
      </c>
      <c r="CY20" s="22"/>
      <c r="CZ20" s="22">
        <v>88</v>
      </c>
      <c r="DA20" s="22">
        <v>91</v>
      </c>
      <c r="DB20" s="22"/>
      <c r="DC20" s="22"/>
      <c r="DD20" s="22"/>
      <c r="DE20" s="22"/>
      <c r="DF20" s="22"/>
      <c r="DG20" s="22"/>
      <c r="DH20" s="18">
        <f t="shared" si="4"/>
        <v>1915</v>
      </c>
      <c r="DI20" s="18">
        <f t="shared" si="5"/>
        <v>20</v>
      </c>
      <c r="DJ20" s="27">
        <f t="shared" si="6"/>
        <v>95.75</v>
      </c>
    </row>
    <row r="21" spans="1:114" x14ac:dyDescent="0.25">
      <c r="A21" s="23" t="s">
        <v>96</v>
      </c>
      <c r="B21" s="23" t="s">
        <v>94</v>
      </c>
      <c r="C21" s="23" t="s">
        <v>94</v>
      </c>
      <c r="D21" s="18" t="s">
        <v>127</v>
      </c>
      <c r="E21" s="18" t="s">
        <v>110</v>
      </c>
      <c r="F21" s="19">
        <v>40136</v>
      </c>
      <c r="G21" s="19">
        <f t="shared" ca="1" si="0"/>
        <v>45097</v>
      </c>
      <c r="H21" s="20" t="str">
        <f t="shared" ca="1" si="1"/>
        <v>13 years 7 months 1 days</v>
      </c>
      <c r="I21" s="21"/>
      <c r="J21" s="24"/>
      <c r="K21" s="24"/>
      <c r="L21" s="22"/>
      <c r="M21" s="22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18"/>
      <c r="AC21" s="18"/>
      <c r="AD21" s="18"/>
      <c r="AE21" s="18"/>
      <c r="AF21" s="18"/>
      <c r="AG21" s="18"/>
      <c r="AH21" s="18"/>
      <c r="AI21" s="18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18"/>
      <c r="AU21" s="28"/>
      <c r="AV21" s="28"/>
      <c r="AW21" s="18"/>
      <c r="AX21" s="18"/>
      <c r="AY21" s="18"/>
      <c r="AZ21" s="18"/>
      <c r="BA21" s="18"/>
      <c r="BB21" s="18"/>
      <c r="BC21" s="26"/>
      <c r="BD21" s="26"/>
      <c r="BE21" s="26"/>
      <c r="BF21" s="18"/>
      <c r="BG21" s="18"/>
      <c r="BH21" s="26"/>
      <c r="BI21" s="26"/>
      <c r="BJ21" s="28"/>
      <c r="BK21" s="28"/>
      <c r="BL21" s="18"/>
      <c r="BM21" s="18"/>
      <c r="BN21" s="18"/>
      <c r="BO21" s="21"/>
      <c r="BP21" s="24"/>
      <c r="BQ21" s="24"/>
      <c r="BR21" s="24"/>
      <c r="BS21" s="18"/>
      <c r="BT21" s="18"/>
      <c r="BU21" s="26"/>
      <c r="BV21" s="26"/>
      <c r="BW21" s="26"/>
      <c r="BX21" s="18"/>
      <c r="BY21" s="18">
        <v>91</v>
      </c>
      <c r="BZ21" s="18">
        <v>100</v>
      </c>
      <c r="CA21" s="18"/>
      <c r="CB21" s="26"/>
      <c r="CC21" s="26"/>
      <c r="CD21" s="18">
        <v>99</v>
      </c>
      <c r="CE21" s="18"/>
      <c r="CF21" s="26"/>
      <c r="CG21" s="26"/>
      <c r="CH21" s="18"/>
      <c r="CI21" s="18"/>
      <c r="CJ21" s="26"/>
      <c r="CK21" s="26"/>
      <c r="CL21" s="26"/>
      <c r="CM21" s="18"/>
      <c r="CN21" s="18"/>
      <c r="CO21" s="18"/>
      <c r="CP21" s="18"/>
      <c r="CQ21" s="26"/>
      <c r="CR21" s="26"/>
      <c r="CS21" s="26"/>
      <c r="CT21" s="26"/>
      <c r="CU21" s="28"/>
      <c r="CV21" s="28"/>
      <c r="CW21" s="2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>
        <f t="shared" si="4"/>
        <v>290</v>
      </c>
      <c r="DI21" s="18">
        <f t="shared" si="5"/>
        <v>3</v>
      </c>
      <c r="DJ21" s="27">
        <f t="shared" si="6"/>
        <v>96.666666666666671</v>
      </c>
    </row>
    <row r="22" spans="1:114" x14ac:dyDescent="0.25">
      <c r="A22" s="23" t="s">
        <v>96</v>
      </c>
      <c r="B22" s="23" t="s">
        <v>94</v>
      </c>
      <c r="C22" s="23" t="s">
        <v>94</v>
      </c>
      <c r="D22" s="18" t="s">
        <v>128</v>
      </c>
      <c r="E22" s="18" t="s">
        <v>105</v>
      </c>
      <c r="F22" s="19">
        <v>40835</v>
      </c>
      <c r="G22" s="19">
        <f t="shared" ca="1" si="0"/>
        <v>45097</v>
      </c>
      <c r="H22" s="20" t="str">
        <f t="shared" ca="1" si="1"/>
        <v>11 years 8 months 1 days</v>
      </c>
      <c r="I22" s="21"/>
      <c r="J22" s="24"/>
      <c r="K22" s="24"/>
      <c r="L22" s="22"/>
      <c r="M22" s="22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3"/>
      <c r="AC22" s="23"/>
      <c r="AD22" s="23"/>
      <c r="AE22" s="23"/>
      <c r="AF22" s="23"/>
      <c r="AG22" s="23"/>
      <c r="AH22" s="23"/>
      <c r="AI22" s="23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2"/>
      <c r="AU22" s="22"/>
      <c r="AV22" s="22"/>
      <c r="AW22" s="22"/>
      <c r="AX22" s="22"/>
      <c r="AY22" s="22"/>
      <c r="AZ22" s="22"/>
      <c r="BA22" s="22"/>
      <c r="BB22" s="22">
        <v>98</v>
      </c>
      <c r="BC22" s="24"/>
      <c r="BD22" s="24"/>
      <c r="BE22" s="24"/>
      <c r="BF22" s="22"/>
      <c r="BG22" s="22"/>
      <c r="BH22" s="24"/>
      <c r="BI22" s="24"/>
      <c r="BJ22" s="22"/>
      <c r="BK22" s="22"/>
      <c r="BL22" s="22"/>
      <c r="BM22" s="22"/>
      <c r="BN22" s="22"/>
      <c r="BO22" s="21"/>
      <c r="BP22" s="24"/>
      <c r="BQ22" s="24"/>
      <c r="BR22" s="24"/>
      <c r="BS22" s="22"/>
      <c r="BT22" s="22"/>
      <c r="BU22" s="24"/>
      <c r="BV22" s="24"/>
      <c r="BW22" s="24"/>
      <c r="BX22" s="22"/>
      <c r="BY22" s="22"/>
      <c r="BZ22" s="22"/>
      <c r="CA22" s="22"/>
      <c r="CB22" s="24"/>
      <c r="CC22" s="24"/>
      <c r="CD22" s="22"/>
      <c r="CE22" s="22"/>
      <c r="CF22" s="24"/>
      <c r="CG22" s="24"/>
      <c r="CH22" s="22"/>
      <c r="CI22" s="22"/>
      <c r="CJ22" s="24"/>
      <c r="CK22" s="24"/>
      <c r="CL22" s="24"/>
      <c r="CM22" s="22"/>
      <c r="CN22" s="22"/>
      <c r="CO22" s="22"/>
      <c r="CP22" s="22"/>
      <c r="CQ22" s="24"/>
      <c r="CR22" s="24"/>
      <c r="CS22" s="24"/>
      <c r="CT22" s="24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18">
        <f t="shared" si="4"/>
        <v>98</v>
      </c>
      <c r="DI22" s="18">
        <f t="shared" si="5"/>
        <v>1</v>
      </c>
      <c r="DJ22" s="27">
        <f t="shared" si="6"/>
        <v>98</v>
      </c>
    </row>
    <row r="23" spans="1:114" x14ac:dyDescent="0.25">
      <c r="A23" s="32" t="s">
        <v>96</v>
      </c>
      <c r="B23" s="23" t="s">
        <v>94</v>
      </c>
      <c r="C23" s="23" t="s">
        <v>94</v>
      </c>
      <c r="D23" s="33" t="s">
        <v>129</v>
      </c>
      <c r="E23" s="33" t="s">
        <v>105</v>
      </c>
      <c r="F23" s="19">
        <v>41516</v>
      </c>
      <c r="G23" s="19">
        <f t="shared" ca="1" si="0"/>
        <v>45097</v>
      </c>
      <c r="H23" s="20" t="str">
        <f t="shared" ca="1" si="1"/>
        <v>9 years 9 months 21 days</v>
      </c>
      <c r="I23" s="21"/>
      <c r="J23" s="24"/>
      <c r="K23" s="24"/>
      <c r="L23" s="22"/>
      <c r="M23" s="22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3"/>
      <c r="AC23" s="23"/>
      <c r="AD23" s="23"/>
      <c r="AE23" s="23"/>
      <c r="AF23" s="23"/>
      <c r="AG23" s="23"/>
      <c r="AH23" s="23"/>
      <c r="AI23" s="23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2"/>
      <c r="AU23" s="22"/>
      <c r="AV23" s="22"/>
      <c r="AW23" s="22"/>
      <c r="AX23" s="22"/>
      <c r="AY23" s="22"/>
      <c r="AZ23" s="22"/>
      <c r="BA23" s="22"/>
      <c r="BB23" s="22">
        <v>98</v>
      </c>
      <c r="BC23" s="24"/>
      <c r="BD23" s="24"/>
      <c r="BE23" s="24"/>
      <c r="BF23" s="22"/>
      <c r="BG23" s="22"/>
      <c r="BH23" s="24"/>
      <c r="BI23" s="24"/>
      <c r="BJ23" s="22"/>
      <c r="BK23" s="22"/>
      <c r="BL23" s="22"/>
      <c r="BM23" s="22"/>
      <c r="BN23" s="22"/>
      <c r="BO23" s="21"/>
      <c r="BP23" s="24"/>
      <c r="BQ23" s="24"/>
      <c r="BR23" s="24"/>
      <c r="BS23" s="22"/>
      <c r="BT23" s="22"/>
      <c r="BU23" s="24"/>
      <c r="BV23" s="24"/>
      <c r="BW23" s="24"/>
      <c r="BX23" s="22"/>
      <c r="BY23" s="22"/>
      <c r="BZ23" s="22"/>
      <c r="CA23" s="22"/>
      <c r="CB23" s="24"/>
      <c r="CC23" s="24"/>
      <c r="CD23" s="22"/>
      <c r="CE23" s="22"/>
      <c r="CF23" s="24"/>
      <c r="CG23" s="24"/>
      <c r="CH23" s="22"/>
      <c r="CI23" s="22"/>
      <c r="CJ23" s="24"/>
      <c r="CK23" s="24"/>
      <c r="CL23" s="24"/>
      <c r="CM23" s="22"/>
      <c r="CN23" s="22"/>
      <c r="CO23" s="22"/>
      <c r="CP23" s="22"/>
      <c r="CQ23" s="24"/>
      <c r="CR23" s="24"/>
      <c r="CS23" s="24"/>
      <c r="CT23" s="24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18">
        <f t="shared" si="4"/>
        <v>98</v>
      </c>
      <c r="DI23" s="18">
        <f t="shared" si="5"/>
        <v>1</v>
      </c>
      <c r="DJ23" s="27">
        <f t="shared" si="6"/>
        <v>98</v>
      </c>
    </row>
    <row r="24" spans="1:114" x14ac:dyDescent="0.25">
      <c r="A24" s="23" t="s">
        <v>96</v>
      </c>
      <c r="B24" s="23" t="s">
        <v>94</v>
      </c>
      <c r="C24" s="23" t="s">
        <v>94</v>
      </c>
      <c r="D24" s="18" t="s">
        <v>130</v>
      </c>
      <c r="E24" s="18" t="s">
        <v>103</v>
      </c>
      <c r="F24" s="19">
        <v>41410</v>
      </c>
      <c r="G24" s="19">
        <f t="shared" ca="1" si="0"/>
        <v>45097</v>
      </c>
      <c r="H24" s="20" t="str">
        <f t="shared" ca="1" si="1"/>
        <v>10 years 1 months 4 days</v>
      </c>
      <c r="I24" s="21"/>
      <c r="J24" s="24"/>
      <c r="K24" s="24"/>
      <c r="L24" s="22"/>
      <c r="M24" s="22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18"/>
      <c r="AC24" s="18"/>
      <c r="AD24" s="18"/>
      <c r="AE24" s="18"/>
      <c r="AF24" s="18"/>
      <c r="AG24" s="18"/>
      <c r="AH24" s="18"/>
      <c r="AI24" s="18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18"/>
      <c r="AU24" s="28"/>
      <c r="AV24" s="28"/>
      <c r="AW24" s="18"/>
      <c r="AX24" s="18"/>
      <c r="AY24" s="18"/>
      <c r="AZ24" s="18"/>
      <c r="BA24" s="18"/>
      <c r="BB24" s="18"/>
      <c r="BC24" s="26"/>
      <c r="BD24" s="26"/>
      <c r="BE24" s="26"/>
      <c r="BF24" s="18"/>
      <c r="BG24" s="18"/>
      <c r="BH24" s="26"/>
      <c r="BI24" s="26"/>
      <c r="BJ24" s="28"/>
      <c r="BK24" s="28"/>
      <c r="BL24" s="18"/>
      <c r="BM24" s="18"/>
      <c r="BN24" s="18"/>
      <c r="BO24" s="21"/>
      <c r="BP24" s="24"/>
      <c r="BQ24" s="24"/>
      <c r="BR24" s="24"/>
      <c r="BS24" s="18"/>
      <c r="BT24" s="18"/>
      <c r="BU24" s="26"/>
      <c r="BV24" s="26"/>
      <c r="BW24" s="26"/>
      <c r="BX24" s="18"/>
      <c r="BY24" s="18"/>
      <c r="BZ24" s="18"/>
      <c r="CA24" s="18"/>
      <c r="CB24" s="26"/>
      <c r="CC24" s="26"/>
      <c r="CD24" s="18"/>
      <c r="CE24" s="18"/>
      <c r="CF24" s="26"/>
      <c r="CG24" s="26"/>
      <c r="CH24" s="18"/>
      <c r="CI24" s="18"/>
      <c r="CJ24" s="26"/>
      <c r="CK24" s="26"/>
      <c r="CL24" s="26"/>
      <c r="CM24" s="18"/>
      <c r="CN24" s="18"/>
      <c r="CO24" s="18"/>
      <c r="CP24" s="18"/>
      <c r="CQ24" s="26"/>
      <c r="CR24" s="26"/>
      <c r="CS24" s="26"/>
      <c r="CT24" s="26"/>
      <c r="CU24" s="28"/>
      <c r="CV24" s="28"/>
      <c r="CW24" s="28"/>
      <c r="CX24" s="18"/>
      <c r="CY24" s="18"/>
      <c r="CZ24" s="18"/>
      <c r="DA24" s="18">
        <v>98</v>
      </c>
      <c r="DB24" s="18"/>
      <c r="DC24" s="18"/>
      <c r="DD24" s="18"/>
      <c r="DE24" s="18"/>
      <c r="DF24" s="18"/>
      <c r="DG24" s="18"/>
      <c r="DH24" s="18">
        <f t="shared" si="4"/>
        <v>98</v>
      </c>
      <c r="DI24" s="18">
        <f t="shared" si="5"/>
        <v>1</v>
      </c>
      <c r="DJ24" s="27">
        <f t="shared" si="6"/>
        <v>98</v>
      </c>
    </row>
    <row r="25" spans="1:114" x14ac:dyDescent="0.25">
      <c r="A25" s="23" t="s">
        <v>96</v>
      </c>
      <c r="B25" s="23" t="s">
        <v>94</v>
      </c>
      <c r="C25" s="23" t="s">
        <v>94</v>
      </c>
      <c r="D25" s="18" t="s">
        <v>131</v>
      </c>
      <c r="E25" s="18" t="s">
        <v>103</v>
      </c>
      <c r="F25" s="19">
        <v>40003</v>
      </c>
      <c r="G25" s="19">
        <f t="shared" ca="1" si="0"/>
        <v>45097</v>
      </c>
      <c r="H25" s="20" t="str">
        <f t="shared" ca="1" si="1"/>
        <v>13 years 11 months 11 days</v>
      </c>
      <c r="I25" s="21"/>
      <c r="J25" s="24"/>
      <c r="K25" s="24"/>
      <c r="L25" s="22"/>
      <c r="M25" s="22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18"/>
      <c r="AC25" s="18"/>
      <c r="AD25" s="18"/>
      <c r="AE25" s="18"/>
      <c r="AF25" s="18"/>
      <c r="AG25" s="18"/>
      <c r="AH25" s="18"/>
      <c r="AI25" s="18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18"/>
      <c r="AU25" s="28"/>
      <c r="AV25" s="28"/>
      <c r="AW25" s="18"/>
      <c r="AX25" s="18"/>
      <c r="AY25" s="18"/>
      <c r="AZ25" s="18"/>
      <c r="BA25" s="18"/>
      <c r="BB25" s="18"/>
      <c r="BC25" s="26"/>
      <c r="BD25" s="26"/>
      <c r="BE25" s="26"/>
      <c r="BF25" s="18"/>
      <c r="BG25" s="18"/>
      <c r="BH25" s="26"/>
      <c r="BI25" s="26"/>
      <c r="BJ25" s="28"/>
      <c r="BK25" s="28"/>
      <c r="BL25" s="18"/>
      <c r="BM25" s="18"/>
      <c r="BN25" s="18"/>
      <c r="BO25" s="21"/>
      <c r="BP25" s="24"/>
      <c r="BQ25" s="24"/>
      <c r="BR25" s="24"/>
      <c r="BS25" s="18"/>
      <c r="BT25" s="18"/>
      <c r="BU25" s="26"/>
      <c r="BV25" s="26"/>
      <c r="BW25" s="26"/>
      <c r="BX25" s="18"/>
      <c r="BY25" s="18"/>
      <c r="BZ25" s="18"/>
      <c r="CA25" s="18"/>
      <c r="CB25" s="26"/>
      <c r="CC25" s="26"/>
      <c r="CD25" s="18"/>
      <c r="CE25" s="18"/>
      <c r="CF25" s="26"/>
      <c r="CG25" s="26"/>
      <c r="CH25" s="18"/>
      <c r="CI25" s="18"/>
      <c r="CJ25" s="26"/>
      <c r="CK25" s="26"/>
      <c r="CL25" s="26"/>
      <c r="CM25" s="18"/>
      <c r="CN25" s="18"/>
      <c r="CO25" s="18"/>
      <c r="CP25" s="18"/>
      <c r="CQ25" s="26"/>
      <c r="CR25" s="26"/>
      <c r="CS25" s="26"/>
      <c r="CT25" s="26"/>
      <c r="CU25" s="28"/>
      <c r="CV25" s="28"/>
      <c r="CW25" s="28"/>
      <c r="CX25" s="18"/>
      <c r="CY25" s="18"/>
      <c r="CZ25" s="18"/>
      <c r="DA25" s="18">
        <v>100</v>
      </c>
      <c r="DB25" s="18"/>
      <c r="DC25" s="18"/>
      <c r="DD25" s="18"/>
      <c r="DE25" s="18"/>
      <c r="DF25" s="18"/>
      <c r="DG25" s="18"/>
      <c r="DH25" s="18">
        <f t="shared" si="4"/>
        <v>100</v>
      </c>
      <c r="DI25" s="18">
        <f t="shared" si="5"/>
        <v>1</v>
      </c>
      <c r="DJ25" s="27">
        <f t="shared" si="6"/>
        <v>100</v>
      </c>
    </row>
    <row r="26" spans="1:114" x14ac:dyDescent="0.25">
      <c r="A26" s="23" t="s">
        <v>96</v>
      </c>
      <c r="B26" s="23" t="s">
        <v>94</v>
      </c>
      <c r="C26" s="23" t="s">
        <v>94</v>
      </c>
      <c r="D26" s="18" t="s">
        <v>132</v>
      </c>
      <c r="E26" s="18" t="s">
        <v>107</v>
      </c>
      <c r="F26" s="19">
        <v>39780</v>
      </c>
      <c r="G26" s="19">
        <f t="shared" ca="1" si="0"/>
        <v>45097</v>
      </c>
      <c r="H26" s="20" t="str">
        <f t="shared" ca="1" si="1"/>
        <v>14 years 6 months 23 days</v>
      </c>
      <c r="I26" s="21"/>
      <c r="J26" s="24"/>
      <c r="K26" s="24"/>
      <c r="L26" s="22"/>
      <c r="M26" s="22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3"/>
      <c r="AC26" s="23"/>
      <c r="AD26" s="23"/>
      <c r="AE26" s="23"/>
      <c r="AF26" s="23"/>
      <c r="AG26" s="23"/>
      <c r="AH26" s="23"/>
      <c r="AI26" s="23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2">
        <v>103</v>
      </c>
      <c r="AU26" s="22"/>
      <c r="AV26" s="22"/>
      <c r="AW26" s="22">
        <v>98</v>
      </c>
      <c r="AX26" s="22"/>
      <c r="AY26" s="22"/>
      <c r="AZ26" s="22"/>
      <c r="BA26" s="22"/>
      <c r="BB26" s="22"/>
      <c r="BC26" s="24"/>
      <c r="BD26" s="24"/>
      <c r="BE26" s="24"/>
      <c r="BF26" s="22"/>
      <c r="BG26" s="22"/>
      <c r="BH26" s="24"/>
      <c r="BI26" s="24"/>
      <c r="BJ26" s="22"/>
      <c r="BK26" s="22"/>
      <c r="BL26" s="22"/>
      <c r="BM26" s="22"/>
      <c r="BN26" s="22"/>
      <c r="BO26" s="21"/>
      <c r="BP26" s="24"/>
      <c r="BQ26" s="24"/>
      <c r="BR26" s="24"/>
      <c r="BS26" s="22"/>
      <c r="BT26" s="22"/>
      <c r="BU26" s="24"/>
      <c r="BV26" s="24"/>
      <c r="BW26" s="24"/>
      <c r="BX26" s="22"/>
      <c r="BY26" s="22"/>
      <c r="BZ26" s="22"/>
      <c r="CA26" s="22"/>
      <c r="CB26" s="24"/>
      <c r="CC26" s="24"/>
      <c r="CD26" s="22"/>
      <c r="CE26" s="22"/>
      <c r="CF26" s="24"/>
      <c r="CG26" s="24"/>
      <c r="CH26" s="22"/>
      <c r="CI26" s="22"/>
      <c r="CJ26" s="24"/>
      <c r="CK26" s="24"/>
      <c r="CL26" s="24"/>
      <c r="CM26" s="22"/>
      <c r="CN26" s="22"/>
      <c r="CO26" s="22"/>
      <c r="CP26" s="22"/>
      <c r="CQ26" s="24"/>
      <c r="CR26" s="24"/>
      <c r="CS26" s="24"/>
      <c r="CT26" s="24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18">
        <f t="shared" si="4"/>
        <v>201</v>
      </c>
      <c r="DI26" s="18">
        <f t="shared" si="5"/>
        <v>2</v>
      </c>
      <c r="DJ26" s="27">
        <f t="shared" si="6"/>
        <v>100.5</v>
      </c>
    </row>
    <row r="27" spans="1:114" x14ac:dyDescent="0.25">
      <c r="A27" s="23" t="s">
        <v>96</v>
      </c>
      <c r="B27" s="23" t="s">
        <v>94</v>
      </c>
      <c r="C27" s="23" t="s">
        <v>94</v>
      </c>
      <c r="D27" s="18" t="s">
        <v>133</v>
      </c>
      <c r="E27" s="18" t="s">
        <v>105</v>
      </c>
      <c r="F27" s="19">
        <v>40843</v>
      </c>
      <c r="G27" s="19">
        <f t="shared" ca="1" si="0"/>
        <v>45097</v>
      </c>
      <c r="H27" s="20" t="str">
        <f t="shared" ca="1" si="1"/>
        <v>11 years 7 months 24 days</v>
      </c>
      <c r="I27" s="21"/>
      <c r="J27" s="24"/>
      <c r="K27" s="24"/>
      <c r="L27" s="22"/>
      <c r="M27" s="22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3"/>
      <c r="AC27" s="23"/>
      <c r="AD27" s="23"/>
      <c r="AE27" s="23"/>
      <c r="AF27" s="23"/>
      <c r="AG27" s="23"/>
      <c r="AH27" s="23"/>
      <c r="AI27" s="23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2"/>
      <c r="AU27" s="22"/>
      <c r="AV27" s="22"/>
      <c r="AW27" s="22"/>
      <c r="AX27" s="22"/>
      <c r="AY27" s="22"/>
      <c r="AZ27" s="22"/>
      <c r="BA27" s="22"/>
      <c r="BB27" s="22"/>
      <c r="BC27" s="24"/>
      <c r="BD27" s="24"/>
      <c r="BE27" s="24"/>
      <c r="BF27" s="22"/>
      <c r="BG27" s="22"/>
      <c r="BH27" s="24"/>
      <c r="BI27" s="24"/>
      <c r="BJ27" s="22"/>
      <c r="BK27" s="22"/>
      <c r="BL27" s="22">
        <v>100</v>
      </c>
      <c r="BM27" s="22">
        <v>95</v>
      </c>
      <c r="BN27" s="22"/>
      <c r="BO27" s="21"/>
      <c r="BP27" s="24"/>
      <c r="BQ27" s="24"/>
      <c r="BR27" s="24"/>
      <c r="BS27" s="22"/>
      <c r="BT27" s="22"/>
      <c r="BU27" s="24"/>
      <c r="BV27" s="24"/>
      <c r="BW27" s="24"/>
      <c r="BX27" s="25">
        <v>117</v>
      </c>
      <c r="BY27" s="22"/>
      <c r="BZ27" s="22"/>
      <c r="CA27" s="22"/>
      <c r="CB27" s="24"/>
      <c r="CC27" s="24"/>
      <c r="CD27" s="22"/>
      <c r="CE27" s="22"/>
      <c r="CF27" s="24"/>
      <c r="CG27" s="24"/>
      <c r="CH27" s="22"/>
      <c r="CI27" s="22"/>
      <c r="CJ27" s="24"/>
      <c r="CK27" s="24"/>
      <c r="CL27" s="24"/>
      <c r="CM27" s="22"/>
      <c r="CN27" s="22"/>
      <c r="CO27" s="22"/>
      <c r="CP27" s="22"/>
      <c r="CQ27" s="24"/>
      <c r="CR27" s="24"/>
      <c r="CS27" s="24"/>
      <c r="CT27" s="24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18">
        <f t="shared" si="4"/>
        <v>312</v>
      </c>
      <c r="DI27" s="18">
        <f t="shared" si="5"/>
        <v>3</v>
      </c>
      <c r="DJ27" s="27">
        <f t="shared" si="6"/>
        <v>104</v>
      </c>
    </row>
    <row r="28" spans="1:114" x14ac:dyDescent="0.25">
      <c r="A28" s="23" t="s">
        <v>96</v>
      </c>
      <c r="B28" s="23" t="s">
        <v>94</v>
      </c>
      <c r="C28" s="23" t="s">
        <v>94</v>
      </c>
      <c r="D28" s="18" t="s">
        <v>134</v>
      </c>
      <c r="E28" s="18" t="s">
        <v>107</v>
      </c>
      <c r="F28" s="19">
        <v>40518</v>
      </c>
      <c r="G28" s="19">
        <f t="shared" ca="1" si="0"/>
        <v>45097</v>
      </c>
      <c r="H28" s="20" t="str">
        <f t="shared" ca="1" si="1"/>
        <v>12 years 6 months 14 days</v>
      </c>
      <c r="I28" s="21"/>
      <c r="J28" s="24"/>
      <c r="K28" s="24"/>
      <c r="L28" s="22"/>
      <c r="M28" s="22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3"/>
      <c r="AC28" s="23"/>
      <c r="AD28" s="23"/>
      <c r="AE28" s="23"/>
      <c r="AF28" s="23"/>
      <c r="AG28" s="23"/>
      <c r="AH28" s="23"/>
      <c r="AI28" s="23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2">
        <v>99</v>
      </c>
      <c r="AU28" s="22"/>
      <c r="AV28" s="22"/>
      <c r="AW28" s="22">
        <v>109</v>
      </c>
      <c r="AX28" s="22"/>
      <c r="AY28" s="22"/>
      <c r="AZ28" s="22"/>
      <c r="BA28" s="22"/>
      <c r="BB28" s="22"/>
      <c r="BC28" s="24"/>
      <c r="BD28" s="24"/>
      <c r="BE28" s="24"/>
      <c r="BF28" s="22"/>
      <c r="BG28" s="22"/>
      <c r="BH28" s="24"/>
      <c r="BI28" s="24"/>
      <c r="BJ28" s="22"/>
      <c r="BK28" s="22"/>
      <c r="BL28" s="22"/>
      <c r="BM28" s="22"/>
      <c r="BN28" s="22"/>
      <c r="BO28" s="21"/>
      <c r="BP28" s="24"/>
      <c r="BQ28" s="24"/>
      <c r="BR28" s="24"/>
      <c r="BS28" s="22"/>
      <c r="BT28" s="22"/>
      <c r="BU28" s="24"/>
      <c r="BV28" s="24"/>
      <c r="BW28" s="24"/>
      <c r="BX28" s="22"/>
      <c r="BY28" s="22"/>
      <c r="BZ28" s="22"/>
      <c r="CA28" s="22"/>
      <c r="CB28" s="24"/>
      <c r="CC28" s="24"/>
      <c r="CD28" s="22"/>
      <c r="CE28" s="22"/>
      <c r="CF28" s="24"/>
      <c r="CG28" s="24"/>
      <c r="CH28" s="22"/>
      <c r="CI28" s="22"/>
      <c r="CJ28" s="24"/>
      <c r="CK28" s="24"/>
      <c r="CL28" s="24"/>
      <c r="CM28" s="22"/>
      <c r="CN28" s="22"/>
      <c r="CO28" s="22"/>
      <c r="CP28" s="22"/>
      <c r="CQ28" s="24"/>
      <c r="CR28" s="24"/>
      <c r="CS28" s="24"/>
      <c r="CT28" s="24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18">
        <f t="shared" si="4"/>
        <v>208</v>
      </c>
      <c r="DI28" s="18">
        <f t="shared" si="5"/>
        <v>2</v>
      </c>
      <c r="DJ28" s="27">
        <f t="shared" si="6"/>
        <v>104</v>
      </c>
    </row>
    <row r="29" spans="1:114" x14ac:dyDescent="0.25">
      <c r="A29" s="17" t="s">
        <v>96</v>
      </c>
      <c r="B29" s="23" t="s">
        <v>94</v>
      </c>
      <c r="C29" s="23" t="s">
        <v>94</v>
      </c>
      <c r="D29" s="18" t="s">
        <v>135</v>
      </c>
      <c r="E29" s="18" t="s">
        <v>136</v>
      </c>
      <c r="F29" s="19">
        <v>39912</v>
      </c>
      <c r="G29" s="19">
        <f t="shared" ca="1" si="0"/>
        <v>45097</v>
      </c>
      <c r="H29" s="20" t="str">
        <f t="shared" ca="1" si="1"/>
        <v>14 years 2 months 11 days</v>
      </c>
      <c r="I29" s="21"/>
      <c r="J29" s="24"/>
      <c r="K29" s="24"/>
      <c r="L29" s="22"/>
      <c r="M29" s="22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3"/>
      <c r="AC29" s="23"/>
      <c r="AD29" s="23">
        <v>113</v>
      </c>
      <c r="AE29" s="23"/>
      <c r="AF29" s="23"/>
      <c r="AG29" s="23"/>
      <c r="AH29" s="23"/>
      <c r="AI29" s="23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2"/>
      <c r="AU29" s="22"/>
      <c r="AV29" s="22"/>
      <c r="AW29" s="22"/>
      <c r="AX29" s="22"/>
      <c r="AY29" s="22"/>
      <c r="AZ29" s="22"/>
      <c r="BA29" s="22"/>
      <c r="BB29" s="22"/>
      <c r="BC29" s="24"/>
      <c r="BD29" s="24"/>
      <c r="BE29" s="24"/>
      <c r="BF29" s="22"/>
      <c r="BG29" s="22"/>
      <c r="BH29" s="24"/>
      <c r="BI29" s="24"/>
      <c r="BJ29" s="22"/>
      <c r="BK29" s="22"/>
      <c r="BL29" s="22"/>
      <c r="BM29" s="22"/>
      <c r="BN29" s="22"/>
      <c r="BO29" s="21"/>
      <c r="BP29" s="24"/>
      <c r="BQ29" s="24"/>
      <c r="BR29" s="24"/>
      <c r="BS29" s="22"/>
      <c r="BT29" s="22"/>
      <c r="BU29" s="24"/>
      <c r="BV29" s="24"/>
      <c r="BW29" s="24"/>
      <c r="BX29" s="22"/>
      <c r="BY29" s="22"/>
      <c r="BZ29" s="22"/>
      <c r="CA29" s="22"/>
      <c r="CB29" s="24"/>
      <c r="CC29" s="24"/>
      <c r="CD29" s="22"/>
      <c r="CE29" s="22"/>
      <c r="CF29" s="24"/>
      <c r="CG29" s="24"/>
      <c r="CH29" s="22"/>
      <c r="CI29" s="22"/>
      <c r="CJ29" s="24"/>
      <c r="CK29" s="24"/>
      <c r="CL29" s="24"/>
      <c r="CM29" s="22"/>
      <c r="CN29" s="22"/>
      <c r="CO29" s="22"/>
      <c r="CP29" s="22"/>
      <c r="CQ29" s="24"/>
      <c r="CR29" s="24"/>
      <c r="CS29" s="24"/>
      <c r="CT29" s="24"/>
      <c r="CU29" s="22"/>
      <c r="CV29" s="22"/>
      <c r="CW29" s="22"/>
      <c r="CX29" s="22"/>
      <c r="CY29" s="22">
        <v>112</v>
      </c>
      <c r="CZ29" s="22">
        <v>109</v>
      </c>
      <c r="DA29" s="22">
        <v>102</v>
      </c>
      <c r="DB29" s="22"/>
      <c r="DC29" s="22"/>
      <c r="DD29" s="22"/>
      <c r="DE29" s="22"/>
      <c r="DF29" s="22"/>
      <c r="DG29" s="22"/>
      <c r="DH29" s="18">
        <f t="shared" si="4"/>
        <v>436</v>
      </c>
      <c r="DI29" s="18">
        <f t="shared" si="5"/>
        <v>4</v>
      </c>
      <c r="DJ29" s="27">
        <f t="shared" si="6"/>
        <v>109</v>
      </c>
    </row>
    <row r="30" spans="1:114" x14ac:dyDescent="0.25">
      <c r="A30" s="23" t="s">
        <v>96</v>
      </c>
      <c r="B30" s="23" t="s">
        <v>94</v>
      </c>
      <c r="C30" s="23" t="s">
        <v>94</v>
      </c>
      <c r="D30" s="18" t="s">
        <v>137</v>
      </c>
      <c r="E30" s="18" t="s">
        <v>138</v>
      </c>
      <c r="F30" s="19">
        <v>41694</v>
      </c>
      <c r="G30" s="19">
        <f t="shared" ca="1" si="0"/>
        <v>45097</v>
      </c>
      <c r="H30" s="20" t="str">
        <f t="shared" ca="1" si="1"/>
        <v>9 years 3 months 27 days</v>
      </c>
      <c r="I30" s="21"/>
      <c r="J30" s="24"/>
      <c r="K30" s="24"/>
      <c r="L30" s="22"/>
      <c r="M30" s="22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3"/>
      <c r="AC30" s="23"/>
      <c r="AD30" s="23"/>
      <c r="AE30" s="23"/>
      <c r="AF30" s="23"/>
      <c r="AG30" s="23"/>
      <c r="AH30" s="23"/>
      <c r="AI30" s="23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2"/>
      <c r="AU30" s="22"/>
      <c r="AV30" s="22"/>
      <c r="AW30" s="22">
        <v>134</v>
      </c>
      <c r="AX30" s="22"/>
      <c r="AY30" s="22"/>
      <c r="AZ30" s="22"/>
      <c r="BA30" s="22"/>
      <c r="BB30" s="22"/>
      <c r="BC30" s="24"/>
      <c r="BD30" s="24"/>
      <c r="BE30" s="24"/>
      <c r="BF30" s="22"/>
      <c r="BG30" s="22"/>
      <c r="BH30" s="24"/>
      <c r="BI30" s="24"/>
      <c r="BJ30" s="22"/>
      <c r="BK30" s="22"/>
      <c r="BL30" s="22"/>
      <c r="BM30" s="22"/>
      <c r="BN30" s="22"/>
      <c r="BO30" s="21"/>
      <c r="BP30" s="24"/>
      <c r="BQ30" s="24"/>
      <c r="BR30" s="24"/>
      <c r="BS30" s="22"/>
      <c r="BT30" s="22"/>
      <c r="BU30" s="24"/>
      <c r="BV30" s="24"/>
      <c r="BW30" s="24"/>
      <c r="BX30" s="22"/>
      <c r="BY30" s="22"/>
      <c r="BZ30" s="22"/>
      <c r="CA30" s="22"/>
      <c r="CB30" s="24"/>
      <c r="CC30" s="24"/>
      <c r="CD30" s="22"/>
      <c r="CE30" s="22"/>
      <c r="CF30" s="24"/>
      <c r="CG30" s="24"/>
      <c r="CH30" s="22"/>
      <c r="CI30" s="22"/>
      <c r="CJ30" s="24"/>
      <c r="CK30" s="24"/>
      <c r="CL30" s="24"/>
      <c r="CM30" s="22"/>
      <c r="CN30" s="22"/>
      <c r="CO30" s="22"/>
      <c r="CP30" s="22"/>
      <c r="CQ30" s="24"/>
      <c r="CR30" s="24"/>
      <c r="CS30" s="24"/>
      <c r="CT30" s="24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18">
        <f t="shared" si="4"/>
        <v>134</v>
      </c>
      <c r="DI30" s="18">
        <f t="shared" si="5"/>
        <v>1</v>
      </c>
      <c r="DJ30" s="27">
        <f t="shared" si="6"/>
        <v>134</v>
      </c>
    </row>
    <row r="35" spans="1:3" x14ac:dyDescent="0.25">
      <c r="A35"/>
      <c r="B35"/>
      <c r="C35"/>
    </row>
  </sheetData>
  <mergeCells count="1">
    <mergeCell ref="B1:C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Consolidated U15 Ranking</vt:lpstr>
      <vt:lpstr>Detailed U15 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Shelagh Digby</dc:creator>
  <cp:lastModifiedBy>KZNGU Juniors</cp:lastModifiedBy>
  <dcterms:created xsi:type="dcterms:W3CDTF">2023-06-15T14:18:52Z</dcterms:created>
  <dcterms:modified xsi:type="dcterms:W3CDTF">2023-06-20T10:36:06Z</dcterms:modified>
</cp:coreProperties>
</file>